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45" windowWidth="15300" windowHeight="463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mới'!$A$6:$T$219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H216" i="4" l="1"/>
  <c r="G216" i="4"/>
  <c r="E216" i="4" l="1"/>
  <c r="I235" i="4"/>
  <c r="I233" i="4"/>
  <c r="I873" i="4" l="1"/>
  <c r="G876" i="4"/>
  <c r="K447" i="4" l="1"/>
  <c r="E432" i="4"/>
  <c r="I432" i="4" s="1"/>
  <c r="H419" i="4" l="1"/>
  <c r="H431" i="4" s="1"/>
  <c r="G732" i="4"/>
  <c r="E862" i="4"/>
  <c r="K883" i="4"/>
  <c r="H863" i="4"/>
  <c r="H862" i="4"/>
  <c r="G861" i="4" l="1"/>
  <c r="K1227" i="4"/>
  <c r="L1227" i="4"/>
  <c r="G1227" i="4"/>
  <c r="I1166" i="4"/>
  <c r="I1227" i="4" l="1"/>
  <c r="E1227" i="4"/>
  <c r="G1535" i="4" l="1"/>
  <c r="G1354" i="4"/>
  <c r="L1564" i="4" l="1"/>
  <c r="J1865" i="4"/>
  <c r="I1868" i="4"/>
  <c r="I1301" i="4"/>
  <c r="G1551" i="4"/>
  <c r="I1632" i="4"/>
  <c r="H1640" i="4"/>
  <c r="H1642" i="4" s="1"/>
  <c r="K1638" i="4"/>
  <c r="J1638" i="4"/>
  <c r="G1635" i="4"/>
  <c r="E1536" i="4"/>
  <c r="I1584" i="4" l="1"/>
  <c r="H1587" i="4"/>
  <c r="H1586" i="4"/>
  <c r="H1575" i="4"/>
  <c r="H1574" i="4"/>
  <c r="J1577" i="4"/>
  <c r="H1588" i="4" l="1"/>
  <c r="H1878" i="4"/>
  <c r="E1881" i="4"/>
  <c r="E1857" i="4" l="1"/>
  <c r="H2004" i="4" l="1"/>
  <c r="H2064" i="4"/>
  <c r="E2058" i="4" l="1"/>
  <c r="H2203" i="4" l="1"/>
  <c r="G2225" i="4"/>
  <c r="F2201" i="4"/>
  <c r="E2225" i="4"/>
  <c r="G2346" i="4" l="1"/>
  <c r="H2345" i="4"/>
  <c r="G2368" i="4"/>
  <c r="G2289" i="4"/>
  <c r="E2368" i="4"/>
  <c r="H2457" i="4" l="1"/>
  <c r="G2494" i="4"/>
  <c r="H2463" i="4"/>
  <c r="H2400" i="4"/>
  <c r="E2494" i="4"/>
  <c r="G2617" i="4" l="1"/>
  <c r="I2602" i="4"/>
  <c r="H2617" i="4"/>
  <c r="F160" i="2"/>
  <c r="F2543" i="4" l="1"/>
  <c r="E2617" i="4"/>
  <c r="E2796" i="4" l="1"/>
  <c r="H2796" i="4"/>
  <c r="G2796" i="4" l="1"/>
  <c r="G160" i="2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<sst xmlns="http://schemas.openxmlformats.org/spreadsheetml/2006/main" count="16778" uniqueCount="5941">
  <si>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</si>
  <si>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</si>
  <si>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</si>
  <si>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</si>
  <si>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</si>
  <si>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</si>
  <si>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</si>
  <si>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</si>
  <si>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</si>
  <si>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</si>
  <si>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</si>
  <si>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</si>
  <si>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</si>
  <si>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</si>
  <si>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</si>
  <si>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</si>
  <si>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</si>
  <si>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</si>
  <si>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</si>
  <si>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</si>
  <si>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</si>
  <si>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</si>
  <si>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</si>
  <si>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</si>
  <si>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</si>
  <si>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</si>
  <si>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</si>
  <si>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</si>
  <si>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</si>
  <si>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</si>
  <si>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</si>
  <si>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</si>
  <si>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</si>
  <si>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</si>
  <si>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</si>
  <si>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</si>
  <si>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</si>
  <si>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</si>
  <si>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</si>
  <si>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</si>
  <si>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</si>
  <si>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</si>
  <si>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</si>
  <si>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</si>
  <si>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</si>
  <si>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</si>
  <si>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</si>
  <si>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</si>
  <si>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</si>
  <si>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</si>
  <si>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</si>
  <si>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</si>
  <si>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</si>
  <si>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</si>
  <si>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</si>
  <si>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</si>
  <si>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</si>
  <si>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</si>
  <si>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</si>
  <si>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</si>
  <si>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</si>
  <si>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</si>
  <si>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</si>
  <si>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</si>
  <si>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</si>
  <si>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</si>
  <si>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</si>
  <si>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</si>
  <si>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</si>
  <si>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</si>
  <si>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</si>
  <si>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</si>
  <si>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</si>
  <si>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</si>
  <si>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</si>
  <si>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</si>
  <si>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</si>
  <si>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</si>
  <si>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</si>
  <si>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</si>
  <si>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</si>
  <si>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</si>
  <si>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</si>
  <si>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</si>
  <si>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</si>
  <si>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</si>
  <si>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</si>
  <si>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</si>
  <si>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</si>
  <si>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</si>
  <si>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</si>
  <si>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</si>
  <si>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</si>
  <si>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</si>
  <si>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</si>
  <si>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</si>
  <si>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</si>
  <si>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</si>
  <si>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</si>
  <si>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</si>
  <si>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</si>
  <si>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</si>
  <si>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</si>
  <si>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</si>
  <si>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</si>
  <si>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</si>
  <si>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</si>
  <si>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</si>
  <si>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</si>
  <si>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</si>
  <si>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</si>
  <si>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</si>
  <si>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</si>
  <si>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</si>
  <si>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</si>
  <si>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</si>
  <si>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</si>
  <si>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</si>
  <si>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</si>
  <si>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</si>
  <si>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</si>
  <si>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</si>
  <si>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</si>
  <si>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</si>
  <si>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</si>
  <si>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</si>
  <si>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</si>
  <si>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</si>
  <si>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</si>
  <si>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</si>
  <si>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</si>
  <si>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</si>
  <si>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</si>
  <si>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</si>
  <si>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</si>
  <si>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</si>
  <si>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</si>
  <si>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</si>
  <si>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</si>
  <si>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</si>
  <si>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</si>
  <si>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</si>
  <si>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</si>
  <si>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</si>
  <si>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</si>
  <si>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</si>
  <si>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</si>
  <si>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</si>
  <si>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</si>
  <si>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</si>
  <si>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</si>
  <si>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</si>
  <si>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</si>
  <si>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</si>
  <si>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</si>
  <si>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</si>
  <si>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</si>
  <si>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</si>
  <si>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</si>
  <si>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</si>
  <si>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</si>
  <si>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</si>
  <si>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</si>
  <si>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</si>
  <si>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</si>
  <si>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</si>
  <si>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</si>
  <si>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</si>
  <si>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</si>
  <si>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</si>
  <si>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</si>
  <si>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</si>
  <si>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</si>
  <si>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</si>
  <si>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</si>
  <si>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</si>
  <si>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</si>
  <si>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</si>
  <si>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</si>
  <si>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</si>
  <si>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</si>
  <si>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</si>
  <si>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</si>
  <si>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</si>
  <si>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</si>
  <si>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</si>
  <si>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</si>
  <si>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</si>
  <si>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</si>
  <si>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</si>
  <si>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</si>
  <si>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</si>
  <si>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</si>
  <si>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</si>
  <si>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</si>
  <si>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</si>
  <si>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</si>
  <si>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</si>
  <si>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</si>
  <si>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</si>
  <si>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</si>
  <si>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</si>
  <si>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</si>
  <si>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</si>
  <si>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</si>
  <si>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</si>
  <si>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</si>
  <si>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</si>
  <si>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</si>
  <si>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</si>
  <si>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</si>
  <si>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</si>
  <si>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</si>
  <si>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</si>
  <si>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</si>
  <si>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</si>
  <si>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</si>
  <si>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</si>
  <si>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</si>
  <si>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</si>
  <si>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</si>
  <si>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</si>
  <si>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</si>
  <si>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</si>
  <si>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</si>
  <si>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</si>
  <si>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</si>
  <si>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</si>
  <si>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</si>
  <si>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</si>
  <si>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</si>
  <si>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</si>
  <si>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</si>
  <si>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</si>
  <si>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</si>
  <si>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</si>
  <si>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</si>
  <si>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</si>
  <si>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</si>
  <si>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</si>
  <si>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</si>
  <si>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</si>
  <si>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</si>
  <si>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</si>
  <si>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</si>
  <si>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</si>
  <si>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</si>
  <si>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</si>
  <si>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</si>
  <si>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</si>
  <si>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</si>
  <si>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</si>
  <si>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</si>
  <si>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</si>
  <si>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</si>
  <si>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</si>
  <si>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</si>
  <si>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</si>
  <si>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</si>
  <si>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</si>
  <si>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</si>
  <si>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</si>
  <si>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</si>
  <si>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</si>
  <si>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</si>
  <si>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</si>
  <si>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</si>
  <si>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</si>
  <si>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</si>
  <si>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</si>
  <si>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</si>
  <si>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</si>
  <si>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</si>
  <si>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</si>
  <si>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</si>
  <si>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</si>
  <si>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</si>
  <si>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</si>
  <si>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</si>
  <si>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</si>
  <si>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</si>
  <si>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</si>
  <si>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</si>
  <si>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</si>
  <si>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</si>
  <si>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</si>
  <si>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</si>
  <si>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</si>
  <si>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</si>
  <si>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</si>
  <si>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</si>
  <si>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</si>
  <si>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</si>
  <si>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</si>
  <si>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</si>
  <si>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</si>
  <si>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</si>
  <si>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</si>
  <si>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</si>
  <si>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</si>
  <si>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</si>
  <si>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</si>
  <si>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</si>
  <si>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</si>
  <si>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</si>
  <si>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</si>
  <si>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</si>
  <si>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</si>
  <si>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</si>
  <si>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</si>
  <si>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</si>
  <si>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</si>
  <si>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</si>
  <si>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</si>
  <si>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</si>
  <si>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</si>
  <si>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</si>
  <si>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</si>
  <si>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</si>
  <si>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</si>
  <si>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</si>
  <si>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</si>
  <si>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</si>
  <si>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</si>
  <si>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</si>
  <si>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</si>
  <si>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</si>
  <si>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</si>
  <si>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</si>
  <si>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</si>
  <si>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</si>
  <si>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</si>
  <si>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</si>
  <si>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</si>
  <si>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</si>
  <si>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</si>
  <si>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</si>
  <si>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</si>
  <si>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</si>
  <si>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</si>
  <si>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</si>
  <si>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</si>
  <si>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</si>
  <si>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</si>
  <si>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</si>
  <si>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</si>
  <si>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</si>
  <si>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</si>
  <si>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</si>
  <si>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</si>
  <si>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</si>
  <si>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</si>
  <si>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</si>
  <si>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</si>
  <si>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</si>
  <si>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</si>
  <si>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</si>
  <si>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</si>
  <si>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</si>
  <si>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</si>
  <si>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</si>
  <si>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</si>
  <si>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</si>
  <si>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</si>
  <si>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</si>
  <si>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</si>
  <si>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</si>
  <si>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</si>
  <si>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</si>
  <si>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</si>
  <si>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</si>
  <si>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</si>
  <si>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</si>
  <si>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</si>
  <si>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</si>
  <si>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</si>
  <si>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</si>
  <si>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</si>
  <si>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</si>
  <si>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</si>
  <si>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</si>
  <si>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</si>
  <si>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</si>
  <si>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</si>
  <si>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</si>
  <si>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</si>
  <si>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</si>
  <si>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</si>
  <si>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</si>
  <si>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</si>
  <si>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</si>
  <si>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</si>
  <si>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</si>
  <si>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</si>
  <si>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</si>
  <si>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</si>
  <si>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</si>
  <si>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</si>
  <si>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</si>
  <si>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</si>
  <si>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</si>
  <si>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</si>
  <si>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</si>
  <si>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</si>
  <si>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</si>
  <si>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</si>
  <si>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</si>
  <si>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</si>
  <si>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</si>
  <si>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</si>
  <si>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</si>
  <si>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</si>
  <si>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</si>
  <si>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</si>
  <si>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</si>
  <si>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</si>
  <si>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</si>
  <si>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</si>
  <si>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</si>
  <si>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</si>
  <si>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</si>
  <si>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</si>
  <si>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</si>
  <si>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</si>
  <si>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</si>
  <si>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</si>
  <si>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</si>
  <si>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</si>
  <si>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</si>
  <si>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</si>
  <si>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</si>
  <si>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</si>
  <si>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</si>
  <si>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</si>
  <si>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</si>
  <si>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</si>
  <si>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</si>
  <si>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</si>
  <si>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</si>
  <si>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</si>
  <si>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</si>
  <si>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</si>
  <si>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</si>
  <si>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</si>
  <si>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</si>
  <si>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</si>
  <si>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</si>
  <si>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</si>
  <si>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</si>
  <si>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</si>
  <si>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</si>
  <si>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</si>
  <si>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</si>
  <si>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</si>
  <si>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</si>
  <si>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</si>
  <si>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</si>
  <si>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</si>
  <si>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</si>
  <si>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</si>
  <si>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</si>
  <si>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</si>
  <si>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</si>
  <si>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</si>
  <si>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</si>
  <si>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</si>
  <si>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</si>
  <si>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</si>
  <si>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</si>
  <si>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</si>
  <si>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</si>
  <si>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</si>
  <si>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</si>
  <si>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</si>
  <si>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</si>
  <si>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</si>
  <si>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</si>
  <si>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</si>
  <si>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</si>
  <si>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</si>
  <si>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</si>
  <si>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</si>
  <si>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</si>
  <si>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</si>
  <si>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</si>
  <si>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</si>
  <si>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</si>
  <si>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</si>
  <si>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</si>
  <si>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</si>
  <si>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</si>
  <si>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</si>
  <si>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</si>
  <si>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</si>
  <si>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</si>
  <si>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</si>
  <si>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</si>
  <si>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</si>
  <si>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</si>
  <si>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</si>
  <si>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</si>
  <si>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</si>
  <si>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</si>
  <si>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</si>
  <si>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</si>
  <si>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</si>
  <si>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</si>
  <si>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</si>
  <si>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</si>
  <si>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</si>
  <si>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</si>
  <si>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</si>
  <si>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</si>
  <si>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</si>
  <si>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</si>
  <si>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</si>
  <si>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</si>
  <si>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</si>
  <si>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</si>
  <si>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</si>
  <si>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</si>
  <si>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</si>
  <si>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</si>
  <si>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</si>
  <si>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</si>
  <si>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</si>
  <si>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</si>
  <si>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</si>
  <si>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</si>
  <si>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</si>
  <si>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</si>
  <si>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</si>
  <si>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</si>
  <si>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</si>
  <si>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</si>
  <si>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</si>
  <si>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</si>
  <si>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</si>
  <si>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</si>
  <si>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</si>
  <si>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</si>
  <si>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</si>
  <si>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</si>
  <si>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</si>
  <si>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</si>
  <si>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</si>
  <si>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</si>
  <si>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</si>
  <si>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</si>
  <si>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</si>
  <si>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</si>
  <si>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</si>
  <si>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</si>
  <si>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</si>
  <si>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</si>
  <si>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</si>
  <si>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</si>
  <si>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</si>
  <si>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</si>
  <si>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</si>
  <si>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</si>
  <si>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</si>
  <si>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</si>
  <si>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</si>
  <si>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</si>
  <si>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</si>
  <si>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</si>
  <si>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</si>
  <si>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</si>
  <si>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</si>
  <si>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</si>
  <si>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</si>
  <si>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</si>
  <si>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</si>
  <si>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</si>
  <si>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</si>
  <si>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</si>
  <si>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</si>
  <si>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</si>
  <si>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</si>
  <si>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</si>
  <si>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</si>
  <si>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</si>
  <si>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</si>
  <si>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</si>
  <si>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</si>
  <si>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</si>
  <si>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</si>
  <si>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</si>
  <si>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</si>
  <si>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</si>
  <si>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</si>
  <si>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</si>
  <si>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</si>
  <si>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</si>
  <si>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</si>
  <si>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</si>
  <si>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</si>
  <si>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</si>
  <si>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</si>
  <si>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</si>
  <si>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</si>
  <si>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</si>
  <si>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</si>
  <si>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</si>
  <si>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</si>
  <si>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</si>
  <si>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</si>
  <si>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</si>
  <si>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</si>
  <si>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</si>
  <si>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</si>
  <si>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</si>
  <si>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</si>
  <si>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</si>
  <si>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</si>
  <si>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</si>
  <si>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</si>
  <si>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</si>
  <si>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</si>
  <si>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</si>
  <si>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</si>
  <si>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</si>
  <si>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</si>
  <si>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</si>
  <si>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</si>
  <si>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</si>
  <si>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</si>
  <si>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</si>
  <si>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</si>
  <si>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</si>
  <si>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</si>
  <si>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</si>
  <si>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</si>
  <si>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</si>
  <si>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</si>
  <si>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</si>
  <si>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</si>
  <si>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</si>
  <si>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</si>
  <si>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</si>
  <si>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</si>
  <si>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</si>
  <si>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</si>
  <si>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</si>
  <si>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</si>
  <si>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</si>
  <si>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</si>
  <si>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</si>
  <si>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</si>
  <si>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</si>
  <si>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</si>
  <si>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</si>
  <si>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</si>
  <si>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</si>
  <si>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</si>
  <si>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</si>
  <si>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</si>
  <si>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</si>
  <si>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</si>
  <si>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</si>
  <si>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</si>
  <si>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</si>
  <si>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</si>
  <si>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</si>
  <si>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</si>
  <si>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</si>
  <si>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</si>
  <si>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</si>
  <si>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</si>
  <si>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</si>
  <si>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</si>
  <si>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</si>
  <si>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</si>
  <si>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</si>
  <si>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</si>
  <si>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</si>
  <si>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</si>
  <si>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</si>
  <si>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</si>
  <si>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</si>
  <si>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</si>
  <si>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</si>
  <si>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</si>
  <si>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</si>
  <si>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</si>
  <si>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</si>
  <si>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</si>
  <si>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</si>
  <si>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</si>
  <si>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</si>
  <si>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</si>
  <si>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</si>
  <si>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</si>
  <si>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</si>
  <si>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</si>
  <si>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</si>
  <si>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</si>
  <si>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</si>
  <si>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</si>
  <si>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</si>
  <si>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</si>
  <si>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</si>
  <si>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</si>
  <si>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</si>
  <si>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</si>
  <si>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</si>
  <si>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</si>
  <si>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</si>
  <si>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</si>
  <si>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</si>
  <si>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</si>
  <si>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</si>
  <si>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</si>
  <si>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</si>
  <si>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</si>
  <si>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</si>
  <si>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</si>
  <si>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</si>
  <si>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</si>
  <si>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</si>
  <si>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</si>
  <si>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</si>
  <si>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</si>
  <si>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</si>
  <si>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</si>
  <si>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</si>
  <si>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</si>
  <si>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</si>
  <si>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</si>
  <si>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</si>
  <si>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</si>
  <si>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</si>
  <si>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</si>
  <si>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</si>
  <si>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</si>
  <si>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</si>
  <si>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</si>
  <si>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</si>
  <si>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</si>
  <si>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</si>
  <si>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</si>
  <si>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</si>
  <si>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</si>
  <si>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</si>
  <si>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</si>
  <si>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</si>
  <si>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</si>
  <si>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</si>
  <si>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</si>
  <si>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</si>
  <si>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</si>
  <si>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</si>
  <si>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</si>
  <si>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</si>
  <si>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</si>
  <si>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</si>
  <si>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</si>
  <si>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</si>
  <si>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</si>
  <si>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</si>
  <si>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</si>
  <si>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</si>
  <si>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</si>
  <si>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</si>
  <si>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</si>
  <si>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</si>
  <si>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</si>
  <si>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</si>
  <si>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</si>
  <si>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</si>
  <si>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</si>
  <si>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</si>
  <si>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</si>
  <si>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</si>
  <si>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</si>
  <si>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</si>
  <si>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</si>
  <si>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</si>
  <si>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</si>
  <si>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</si>
  <si>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</si>
  <si>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</si>
  <si>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</si>
  <si>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</si>
  <si>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</si>
  <si>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</si>
  <si>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</si>
  <si>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</si>
  <si>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</si>
  <si>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</si>
  <si>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</si>
  <si>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</si>
  <si>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</si>
  <si>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</si>
  <si>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</si>
  <si>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</si>
  <si>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</si>
  <si>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</si>
  <si>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</si>
  <si>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</si>
  <si>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</si>
  <si>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</si>
  <si>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</si>
  <si>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</si>
  <si>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</si>
  <si>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</si>
  <si>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</si>
  <si>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</si>
  <si>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</si>
  <si>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</si>
  <si>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</si>
  <si>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</si>
  <si>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</si>
  <si>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</si>
  <si>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</si>
  <si>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</si>
  <si>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</si>
  <si>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</si>
  <si>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</si>
  <si>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</si>
  <si>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</si>
  <si>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</si>
  <si>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</si>
  <si>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</si>
  <si>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</si>
  <si>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</si>
  <si>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</si>
  <si>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</si>
  <si>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</si>
  <si>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</si>
  <si>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</si>
  <si>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</si>
  <si>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</si>
  <si>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</si>
  <si>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</si>
  <si>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</si>
  <si>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</si>
  <si>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</si>
  <si>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</si>
  <si>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</si>
  <si>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</si>
  <si>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</si>
  <si>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</si>
  <si>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</si>
  <si>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</si>
  <si>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</si>
  <si>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</si>
  <si>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</si>
  <si>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</si>
  <si>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</si>
  <si>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</si>
  <si>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</si>
  <si>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</si>
  <si>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</si>
  <si>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</si>
  <si>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</si>
  <si>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</si>
  <si>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</si>
  <si>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</si>
  <si>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</si>
  <si>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</si>
  <si>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</si>
  <si>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</si>
  <si>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</si>
  <si>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</si>
  <si>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</si>
  <si>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</si>
  <si>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</si>
  <si>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</si>
  <si>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</si>
  <si>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</si>
  <si>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</si>
  <si>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</si>
  <si>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</si>
  <si>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</si>
  <si>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</si>
  <si>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</si>
  <si>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</si>
  <si>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</si>
  <si>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</si>
  <si>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</si>
  <si>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</si>
  <si>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</si>
  <si>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</si>
  <si>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</si>
  <si>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</si>
  <si>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</si>
  <si>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</si>
  <si>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</si>
  <si>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</si>
  <si>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</si>
  <si>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</si>
  <si>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</si>
  <si>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</si>
  <si>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</si>
  <si>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</si>
  <si>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</si>
  <si>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</si>
  <si>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</si>
  <si>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</si>
  <si>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</si>
  <si>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</si>
  <si>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</si>
  <si>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</si>
  <si>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</si>
  <si>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</si>
  <si>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</si>
  <si>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</si>
  <si>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</si>
  <si>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</si>
  <si>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</si>
  <si>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</si>
  <si>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</si>
  <si>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</si>
  <si>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</si>
  <si>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</si>
  <si>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</si>
  <si>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</si>
  <si>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</si>
  <si>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</si>
  <si>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</si>
  <si>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</si>
  <si>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</si>
  <si>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</si>
  <si>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</si>
  <si>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</si>
  <si>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</si>
  <si>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</si>
  <si>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</si>
  <si>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</si>
  <si>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</si>
  <si>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</si>
  <si>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</si>
  <si>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</si>
  <si>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</si>
  <si>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</si>
  <si>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</si>
  <si>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</si>
  <si>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</si>
  <si>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</si>
  <si>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</si>
  <si>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</si>
  <si>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</si>
  <si>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</si>
  <si>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</si>
  <si>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</si>
  <si>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</si>
  <si>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</si>
  <si>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</si>
  <si>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</si>
  <si>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</si>
  <si>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</si>
  <si>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</si>
  <si>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</si>
  <si>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</si>
  <si>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</si>
  <si>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</si>
  <si>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</si>
  <si>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</si>
  <si>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</si>
  <si>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</si>
  <si>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</si>
  <si>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</si>
  <si>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</si>
  <si>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</si>
  <si>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</si>
  <si>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</si>
  <si>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</si>
  <si>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</si>
  <si>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</si>
  <si>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</si>
  <si>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</si>
  <si>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</si>
  <si>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</si>
  <si>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</si>
  <si>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</si>
  <si>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</si>
  <si>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</si>
  <si>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</si>
  <si>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</si>
  <si>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</si>
  <si>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</si>
  <si>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</si>
  <si>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</si>
  <si>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</si>
  <si>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</si>
  <si>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</si>
  <si>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</si>
  <si>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</si>
  <si>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</si>
  <si>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</si>
  <si>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</si>
  <si>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</si>
  <si>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</si>
  <si>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</si>
  <si>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</si>
  <si>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</si>
  <si>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</si>
  <si>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</si>
  <si>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</si>
  <si>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</si>
  <si>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</si>
  <si>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</si>
  <si>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</si>
  <si>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</si>
  <si>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</si>
  <si>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</si>
  <si>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</si>
  <si>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</si>
  <si>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</si>
  <si>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</si>
  <si>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</si>
  <si>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</si>
  <si>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</si>
  <si>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</si>
  <si>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</si>
  <si>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</si>
  <si>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</si>
  <si>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</si>
  <si>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</si>
  <si>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</si>
  <si>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</si>
  <si>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</si>
  <si>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</si>
  <si>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</si>
  <si>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</si>
  <si>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</si>
  <si>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</si>
  <si>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</si>
  <si>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</si>
  <si>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</si>
  <si>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</si>
  <si>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</si>
  <si>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</si>
  <si>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</si>
  <si>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</si>
  <si>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</si>
  <si>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</si>
  <si>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</si>
  <si>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</si>
  <si>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</si>
  <si>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</si>
  <si>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</si>
  <si>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</si>
  <si>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</si>
  <si>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</si>
  <si>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</si>
  <si>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</si>
  <si>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</si>
  <si>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</si>
  <si>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</si>
  <si>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</si>
  <si>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</si>
  <si>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</si>
  <si>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</si>
  <si>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</si>
  <si>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</si>
  <si>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</si>
  <si>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</si>
  <si>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</si>
  <si>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</si>
  <si>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</si>
  <si>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</si>
  <si>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</si>
  <si>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</si>
  <si>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</si>
  <si>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</si>
  <si>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</si>
  <si>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</si>
  <si>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</si>
  <si>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</si>
  <si>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</si>
  <si>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</si>
  <si>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</si>
  <si>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</si>
  <si>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</si>
  <si>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</si>
  <si>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</si>
  <si>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</si>
  <si>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</si>
  <si>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</si>
  <si>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</si>
  <si>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</si>
  <si>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</si>
  <si>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</si>
  <si>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</si>
  <si>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</si>
  <si>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</si>
  <si>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</si>
  <si>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</si>
  <si>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</si>
  <si>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</si>
  <si>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</si>
  <si>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</si>
  <si>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</si>
  <si>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</si>
  <si>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</si>
  <si>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</si>
  <si>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</si>
  <si>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</si>
  <si>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</si>
  <si>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</si>
  <si>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</si>
  <si>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</si>
  <si>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</si>
  <si>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</si>
  <si>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</si>
  <si>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</si>
  <si>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</si>
  <si>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</si>
  <si>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</si>
  <si>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</si>
  <si>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</si>
  <si>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</si>
  <si>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</si>
  <si>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</si>
  <si>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</si>
  <si>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</si>
  <si>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</si>
  <si>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</si>
  <si>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</si>
  <si>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</si>
  <si>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</si>
  <si>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</si>
  <si>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</si>
  <si>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</si>
  <si>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</si>
  <si>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</si>
  <si>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</si>
  <si>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</si>
  <si>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</si>
  <si>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</si>
  <si>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</si>
  <si>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</si>
  <si>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</si>
  <si>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</si>
  <si>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</si>
  <si>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</si>
  <si>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</si>
  <si>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</si>
  <si>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</si>
  <si>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</si>
  <si>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</si>
  <si>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</si>
  <si>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</si>
  <si>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</si>
  <si>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</si>
  <si>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</si>
  <si>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</si>
  <si>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</si>
  <si>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</si>
  <si>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</si>
  <si>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</si>
  <si>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</si>
  <si>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</si>
  <si>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</si>
  <si>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</si>
  <si>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</si>
  <si>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</si>
  <si>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</si>
  <si>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</si>
  <si>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</si>
  <si>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</si>
  <si>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</si>
  <si>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</si>
  <si>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</si>
  <si>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</si>
  <si>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</si>
  <si>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</si>
  <si>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</si>
  <si>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</si>
  <si>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</si>
  <si>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</si>
  <si>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</si>
  <si>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</si>
  <si>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</si>
  <si>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</si>
  <si>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</si>
  <si>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</si>
  <si>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</si>
  <si>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</si>
  <si>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</si>
  <si>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</si>
  <si>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</si>
  <si>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</si>
  <si>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</si>
  <si>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</si>
  <si>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</si>
  <si>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</si>
  <si>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</si>
  <si>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</si>
  <si>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</si>
  <si>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</si>
  <si>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</si>
  <si>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</si>
  <si>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</si>
  <si>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</si>
  <si>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</si>
  <si>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</si>
  <si>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</si>
  <si>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</si>
  <si>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</si>
  <si>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</si>
  <si>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</si>
  <si>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</si>
  <si>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</si>
  <si>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</si>
  <si>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</si>
  <si>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</si>
  <si>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</si>
  <si>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</si>
  <si>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</si>
  <si>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</si>
  <si>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</si>
  <si>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</si>
  <si>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</si>
  <si>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</si>
  <si>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</si>
  <si>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</si>
  <si>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</si>
  <si>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</si>
  <si>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</si>
  <si>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</si>
  <si>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</si>
  <si>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</si>
  <si>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</si>
  <si>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</si>
  <si>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</si>
  <si>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</si>
  <si>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</si>
  <si>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</si>
  <si>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</si>
  <si>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</si>
  <si>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</si>
  <si>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</si>
  <si>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</si>
  <si>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</si>
  <si>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</si>
  <si>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</si>
  <si>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</si>
  <si>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</si>
  <si>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</si>
  <si>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</si>
  <si>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</si>
  <si>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</si>
  <si>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</si>
  <si>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</si>
  <si>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</si>
  <si>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</si>
  <si>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</si>
  <si>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</si>
  <si>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</si>
  <si>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</si>
  <si>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</si>
  <si>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</si>
  <si>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</si>
  <si>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</si>
  <si>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</si>
  <si>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</si>
  <si>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</si>
  <si>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</si>
  <si>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</si>
  <si>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</si>
  <si>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</si>
  <si>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</si>
  <si>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</si>
  <si>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</si>
  <si>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</si>
  <si>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</si>
  <si>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</si>
  <si>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</si>
  <si>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</si>
  <si>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</si>
  <si>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</si>
  <si>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</si>
  <si>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</si>
  <si>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</si>
  <si>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</si>
  <si>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</si>
  <si>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</si>
  <si>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</si>
  <si>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</si>
  <si>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</si>
  <si>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</si>
  <si>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</si>
  <si>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</si>
  <si>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</si>
  <si>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</si>
  <si>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</si>
  <si>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</si>
  <si>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</si>
  <si>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</si>
  <si>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</si>
  <si>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</si>
  <si>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</si>
  <si>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</si>
  <si>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</si>
  <si>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</si>
  <si>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</si>
  <si>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</si>
  <si>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</si>
  <si>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</si>
  <si>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</si>
  <si>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</si>
  <si>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</si>
  <si>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</si>
  <si>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</si>
  <si>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</si>
  <si>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</si>
  <si>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</si>
  <si>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</si>
  <si>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</si>
  <si>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</si>
  <si>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</si>
  <si>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</si>
  <si>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</si>
  <si>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</si>
  <si>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</si>
  <si>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</si>
  <si>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</si>
  <si>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</si>
  <si>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</si>
  <si>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</si>
  <si>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</si>
  <si>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</si>
  <si>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</si>
  <si>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</si>
  <si>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</si>
  <si>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</si>
  <si>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</si>
  <si>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</si>
  <si>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</si>
  <si>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</si>
  <si>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</si>
  <si>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</si>
  <si>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</si>
  <si>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</si>
  <si>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</si>
  <si>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</si>
  <si>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</si>
  <si>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</si>
  <si>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</si>
  <si>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</si>
  <si>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</si>
  <si>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</si>
  <si>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</si>
  <si>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</si>
  <si>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</si>
  <si>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</si>
  <si>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</si>
  <si>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</si>
  <si>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</si>
  <si>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</si>
  <si>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</si>
  <si>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</si>
  <si>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</si>
  <si>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</si>
  <si>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</si>
  <si>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</si>
  <si>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</si>
  <si>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</si>
  <si>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</si>
  <si>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</si>
  <si>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</si>
  <si>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</si>
  <si>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</si>
  <si>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</si>
  <si>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</si>
  <si>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</si>
  <si>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</si>
  <si>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</si>
  <si>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</si>
  <si>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</si>
  <si>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</si>
  <si>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</si>
  <si>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</si>
  <si>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</si>
  <si>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</si>
  <si>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</si>
  <si>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</si>
  <si>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</si>
  <si>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</si>
  <si>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</si>
  <si>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</si>
  <si>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</si>
  <si>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</si>
  <si>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</si>
  <si>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</si>
  <si>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</si>
  <si>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</si>
  <si>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</si>
  <si>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</si>
  <si>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</si>
  <si>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</si>
  <si>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</si>
  <si>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</si>
  <si>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</si>
  <si>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</si>
  <si>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</si>
  <si>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</si>
  <si>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</si>
  <si>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</si>
  <si>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</si>
  <si>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</si>
  <si>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</si>
  <si>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</si>
  <si>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</si>
  <si>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</si>
  <si>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</si>
  <si>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</si>
  <si>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</si>
  <si>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</si>
  <si>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</si>
  <si>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</si>
  <si>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</si>
  <si>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</si>
  <si>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</si>
  <si>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</si>
  <si>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</si>
  <si>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</si>
  <si>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</si>
  <si>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</si>
  <si>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</si>
  <si>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</si>
  <si>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</si>
  <si>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</si>
  <si>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</si>
  <si>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</si>
  <si>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</si>
  <si>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</si>
  <si>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</si>
  <si>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</si>
  <si>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</si>
  <si>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</si>
  <si>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</si>
  <si>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</si>
  <si>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</si>
  <si>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</si>
  <si>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</si>
  <si>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</si>
  <si>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</si>
  <si>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</si>
  <si>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</si>
  <si>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</si>
  <si>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</si>
  <si>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</si>
  <si>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</si>
  <si>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</si>
  <si>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</si>
  <si>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</si>
  <si>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</si>
  <si>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</si>
  <si>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</si>
  <si>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</si>
  <si>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</si>
  <si>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</si>
  <si>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</si>
  <si>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</si>
  <si>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</si>
  <si>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</si>
  <si>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</si>
  <si>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</si>
  <si>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</si>
  <si>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</si>
  <si>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</si>
  <si>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</si>
  <si>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</si>
  <si>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</si>
  <si>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</si>
  <si>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</si>
  <si>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</si>
  <si>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</si>
  <si>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</si>
  <si>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</si>
  <si>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</si>
  <si>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</si>
  <si>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</si>
  <si>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</si>
  <si>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</si>
  <si>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</si>
  <si>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</si>
  <si>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</si>
  <si>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</si>
  <si>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</si>
  <si>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</si>
  <si>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</si>
  <si>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</si>
  <si>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</si>
  <si>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</si>
  <si>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</si>
  <si>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</si>
  <si>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</si>
  <si>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</si>
  <si>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</si>
  <si>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</si>
  <si>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</si>
  <si>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</si>
  <si>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</si>
  <si>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</si>
  <si>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</si>
  <si>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</si>
  <si>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</si>
  <si>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</si>
  <si>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</si>
  <si>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</si>
  <si>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</si>
  <si>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</si>
  <si>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</si>
  <si>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</si>
  <si>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</si>
  <si>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</si>
  <si>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</si>
  <si>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</si>
  <si>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</si>
  <si>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</si>
  <si>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</si>
  <si>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</si>
  <si>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</si>
  <si>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</si>
  <si>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</si>
  <si>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</si>
  <si>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</si>
  <si>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</si>
  <si>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</si>
  <si>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</si>
  <si>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</si>
  <si>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</si>
  <si>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</si>
  <si>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</si>
  <si>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</si>
  <si>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</si>
  <si>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</si>
  <si>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</si>
  <si>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</si>
  <si>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</si>
  <si>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</si>
  <si>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</si>
  <si>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</si>
  <si>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</si>
  <si>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</si>
  <si>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</si>
  <si>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</si>
  <si>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</si>
  <si>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</si>
  <si>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</si>
  <si>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</si>
  <si>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</si>
  <si>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</si>
  <si>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</si>
  <si>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</si>
  <si>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</si>
  <si>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</si>
  <si>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</si>
  <si>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</si>
  <si>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</si>
  <si>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</si>
  <si>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</si>
  <si>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</si>
  <si>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</si>
  <si>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</si>
  <si>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</si>
  <si>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</si>
  <si>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</si>
  <si>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</si>
  <si>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</si>
  <si>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</si>
  <si>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</si>
  <si>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</si>
  <si>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</si>
  <si>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</si>
  <si>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</si>
  <si>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</si>
  <si>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</si>
  <si>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</si>
  <si>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</si>
  <si>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</si>
  <si>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</si>
  <si>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</si>
  <si>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</si>
  <si>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</si>
  <si>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</si>
  <si>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</si>
  <si>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</si>
  <si>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</si>
  <si>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</si>
  <si>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</si>
  <si>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</si>
  <si>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</si>
  <si>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</si>
  <si>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</si>
  <si>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</si>
  <si>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</si>
  <si>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</si>
  <si>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</si>
  <si>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</si>
  <si>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</si>
  <si>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</si>
  <si>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</si>
  <si>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</si>
  <si>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</si>
  <si>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</si>
  <si>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</si>
  <si>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</si>
  <si>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</si>
  <si>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</si>
  <si>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</si>
  <si>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</si>
  <si>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</si>
  <si>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</si>
  <si>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</si>
  <si>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</si>
  <si>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</si>
  <si>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</si>
  <si>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</si>
  <si>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</si>
  <si>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</si>
  <si>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</si>
  <si>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</si>
  <si>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</si>
  <si>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</si>
  <si>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</si>
  <si>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</si>
  <si>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</si>
  <si>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</si>
  <si>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</si>
  <si>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</si>
  <si>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</si>
  <si>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</si>
  <si>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</si>
  <si>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</si>
  <si>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</si>
  <si>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</si>
  <si>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</si>
  <si>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</si>
  <si>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</si>
  <si>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</si>
  <si>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</si>
  <si>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</si>
  <si>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</si>
  <si>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</si>
  <si>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</si>
  <si>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</si>
  <si>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</si>
  <si>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</si>
  <si>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</si>
  <si>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</si>
  <si>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</si>
  <si>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</si>
  <si>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</si>
  <si>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</si>
  <si>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</si>
  <si>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</si>
  <si>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</si>
  <si>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</si>
  <si>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</si>
  <si>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</si>
  <si>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</si>
  <si>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</si>
  <si>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</si>
  <si>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</si>
  <si>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</si>
  <si>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</si>
  <si>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</si>
  <si>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</si>
  <si>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</si>
  <si>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</si>
  <si>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</si>
  <si>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</si>
  <si>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</si>
  <si>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</si>
  <si>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</si>
  <si>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</si>
  <si>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</si>
  <si>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</si>
  <si>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</si>
  <si>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</si>
  <si>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</si>
  <si>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</si>
  <si>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</si>
  <si>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</si>
  <si>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</si>
  <si>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</si>
  <si>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</si>
  <si>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</si>
  <si>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</si>
  <si>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</si>
  <si>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</si>
  <si>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</si>
  <si>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</si>
  <si>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</si>
  <si>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</si>
  <si>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</si>
  <si>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</si>
  <si>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</si>
  <si>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</si>
  <si>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</si>
  <si>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</si>
  <si>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</si>
  <si>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</si>
  <si>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</si>
  <si>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</si>
  <si>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</si>
  <si>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</si>
  <si>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</si>
  <si>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</si>
  <si>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</si>
  <si>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</si>
  <si>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</si>
  <si>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</si>
  <si>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</si>
  <si>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</si>
  <si>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</si>
  <si>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</si>
  <si>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</si>
  <si>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</si>
  <si>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</si>
  <si>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</si>
  <si>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</si>
  <si>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</si>
  <si>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</si>
  <si>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</si>
  <si>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</si>
  <si>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</si>
  <si>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</si>
  <si>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</si>
  <si>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</si>
  <si>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</si>
  <si>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</si>
  <si>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</si>
  <si>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</si>
  <si>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</si>
  <si>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</si>
  <si>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</si>
  <si>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</si>
  <si>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</si>
  <si>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</si>
  <si>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</si>
  <si>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</si>
  <si>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</si>
  <si>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</si>
  <si>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</si>
  <si>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</si>
  <si>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</si>
  <si>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</si>
  <si>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</si>
  <si>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</si>
  <si>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</si>
  <si>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</si>
  <si>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</si>
  <si>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</si>
  <si>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</si>
  <si>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</si>
  <si>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</si>
  <si>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</si>
  <si>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</si>
  <si>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</si>
  <si>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</si>
  <si>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</si>
  <si>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</si>
  <si>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</si>
  <si>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</si>
  <si>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</si>
  <si>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</si>
  <si>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</si>
  <si>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</si>
  <si>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</si>
  <si>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</si>
  <si>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</si>
  <si>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</si>
  <si>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</si>
  <si>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</si>
  <si>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</si>
  <si>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</si>
  <si>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</si>
  <si>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</si>
  <si>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</si>
  <si>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</si>
  <si>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</si>
  <si>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</si>
  <si>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</si>
  <si>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</si>
  <si>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</si>
  <si>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</si>
  <si>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</si>
  <si>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</si>
  <si>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</si>
  <si>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</si>
  <si>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</si>
  <si>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</si>
  <si>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</si>
  <si>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</si>
  <si>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</si>
  <si>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</si>
  <si>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</si>
  <si>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</si>
  <si>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</si>
  <si>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</si>
  <si>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</si>
  <si>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</si>
  <si>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</si>
  <si>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</si>
  <si>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</si>
  <si>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</si>
  <si>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</si>
  <si>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</si>
  <si>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</si>
  <si>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</si>
  <si>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</si>
  <si>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</si>
  <si>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</si>
  <si>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</si>
  <si>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</si>
  <si>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</si>
  <si>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</si>
  <si>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</si>
  <si>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</si>
  <si>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</si>
  <si>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</si>
  <si>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</si>
  <si>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</si>
  <si>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</si>
  <si>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</si>
  <si>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</si>
  <si>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</si>
  <si>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</si>
  <si>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</si>
  <si>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</si>
  <si>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</si>
  <si>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</si>
  <si>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</si>
  <si>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</si>
  <si>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</si>
  <si>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</si>
  <si>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</si>
  <si>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</si>
  <si>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</si>
  <si>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</si>
  <si>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</si>
  <si>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</si>
  <si>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</si>
  <si>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</si>
  <si>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</si>
  <si>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</si>
  <si>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</si>
  <si>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</si>
  <si>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</si>
  <si>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</si>
  <si>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</si>
  <si>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</si>
  <si>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</si>
  <si>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</si>
  <si>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</si>
  <si>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</si>
  <si>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</si>
  <si>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</si>
  <si>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</si>
  <si>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</si>
  <si>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</si>
  <si>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</si>
  <si>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</si>
  <si>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</si>
  <si>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</si>
  <si>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</si>
  <si>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</si>
  <si>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</si>
  <si>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</si>
  <si>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</si>
  <si>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</si>
  <si>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</si>
  <si>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</si>
  <si>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</si>
  <si>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</si>
  <si>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</si>
  <si>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</si>
  <si>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</si>
  <si>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</si>
  <si>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</si>
  <si>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</si>
  <si>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</si>
  <si>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</si>
  <si>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</si>
  <si>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</si>
  <si>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</si>
  <si>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</si>
  <si>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</si>
  <si>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</si>
  <si>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</si>
  <si>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</si>
  <si>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</si>
  <si>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</si>
  <si>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</si>
  <si>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</si>
  <si>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</si>
  <si>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</si>
  <si>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</si>
  <si>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</si>
  <si>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</si>
  <si>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</si>
  <si>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</si>
  <si>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</si>
  <si>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</si>
  <si>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</si>
  <si>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</si>
  <si>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</si>
  <si>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</si>
  <si>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</si>
  <si>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</si>
  <si>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</si>
  <si>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</si>
  <si>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</si>
  <si>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</si>
  <si>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</si>
  <si>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</si>
  <si>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</si>
  <si>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</si>
  <si>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</si>
  <si>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</si>
  <si>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</si>
  <si>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</si>
  <si>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</si>
  <si>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</si>
  <si>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</si>
  <si>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</si>
  <si>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</si>
  <si>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</si>
  <si>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</si>
  <si>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</si>
  <si>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</si>
  <si>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</si>
  <si>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</si>
  <si>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</si>
  <si>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</si>
  <si>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</si>
  <si>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</si>
  <si>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</si>
  <si>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</si>
  <si>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</si>
  <si>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</si>
  <si>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</si>
  <si>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</si>
  <si>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</si>
  <si>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</si>
  <si>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</si>
  <si>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</si>
  <si>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</si>
  <si>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</si>
  <si>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</si>
  <si>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</si>
  <si>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</si>
  <si>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</si>
  <si>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</si>
  <si>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</si>
  <si>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</si>
  <si>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</si>
  <si>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</si>
  <si>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</si>
  <si>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</si>
  <si>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</si>
  <si>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</si>
  <si>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</si>
  <si>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</si>
  <si>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</si>
  <si>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</si>
  <si>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</si>
  <si>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</si>
  <si>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</si>
  <si>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</si>
  <si>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</si>
  <si>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</si>
  <si>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</si>
  <si>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</si>
  <si>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</si>
  <si>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</si>
  <si>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</si>
  <si>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</si>
  <si>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</si>
  <si>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</si>
  <si>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</si>
  <si>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</si>
  <si>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</si>
  <si>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</si>
  <si>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</si>
  <si>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</si>
  <si>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</si>
  <si>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</si>
  <si>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</si>
  <si>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</si>
  <si>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</si>
  <si>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</si>
  <si>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</si>
  <si>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</si>
  <si>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</si>
  <si>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</si>
  <si>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</si>
  <si>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</si>
  <si>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</si>
  <si>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</si>
  <si>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</si>
  <si>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</si>
  <si>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</si>
  <si>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</si>
  <si>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</si>
  <si>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</si>
  <si>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</si>
  <si>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</si>
  <si>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</si>
  <si>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</si>
  <si>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</si>
  <si>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</si>
  <si>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</si>
  <si>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</si>
  <si>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</si>
  <si>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</si>
  <si>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</si>
  <si>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</si>
  <si>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</si>
  <si>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</si>
  <si>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</si>
  <si>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</si>
  <si>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</si>
  <si>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</si>
  <si>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</si>
  <si>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</si>
  <si>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</si>
  <si>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</si>
  <si>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</si>
  <si>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</si>
  <si>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</si>
  <si>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</si>
  <si>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</si>
  <si>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</si>
  <si>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</si>
  <si>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</si>
  <si>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</si>
  <si>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</si>
  <si>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</si>
  <si>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</si>
  <si>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</si>
  <si>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</si>
  <si>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</si>
  <si>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</si>
  <si>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</si>
  <si>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</si>
  <si>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</si>
  <si>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</si>
  <si>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</si>
  <si>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</si>
  <si>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</si>
  <si>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</si>
  <si>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</si>
  <si>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</si>
  <si>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</si>
  <si>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</si>
  <si>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</si>
  <si>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</si>
  <si>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</si>
  <si>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</si>
  <si>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</si>
  <si>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</si>
  <si>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</si>
  <si>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</si>
  <si>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</si>
  <si>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</si>
  <si>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</si>
  <si>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</si>
  <si>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</si>
  <si>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</si>
  <si>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</si>
  <si>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</si>
  <si>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</si>
  <si>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</si>
  <si>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</si>
  <si>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</si>
  <si>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</si>
  <si>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</si>
  <si>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</si>
  <si>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</si>
  <si>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</si>
  <si>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</si>
  <si>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</si>
  <si>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</si>
  <si>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</si>
  <si>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</si>
  <si>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</si>
  <si>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</si>
  <si>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</si>
  <si>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</si>
  <si>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</si>
  <si>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</si>
  <si>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</si>
  <si>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</si>
  <si>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</si>
  <si>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</si>
  <si>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</si>
  <si>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</si>
  <si>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</si>
  <si>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</si>
  <si>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</si>
  <si>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</si>
  <si>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</si>
  <si>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</si>
  <si>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</si>
  <si>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</si>
  <si>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</si>
  <si>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</si>
  <si>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</si>
  <si>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</si>
  <si>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</si>
  <si>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</si>
  <si>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</si>
  <si>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</si>
  <si>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</si>
  <si>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</si>
  <si>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</si>
  <si>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</si>
  <si>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</si>
  <si>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</si>
  <si>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</si>
  <si>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</si>
  <si>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</si>
  <si>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</si>
  <si>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</si>
  <si>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</si>
  <si>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</si>
  <si>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</si>
  <si>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</si>
  <si>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</si>
  <si>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</si>
  <si>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</si>
  <si>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</si>
  <si>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</si>
  <si>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</si>
  <si>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</si>
  <si>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</si>
  <si>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</si>
  <si>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</si>
  <si>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</si>
  <si>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</si>
  <si>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</si>
  <si>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</si>
  <si>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</si>
  <si>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</si>
  <si>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</si>
  <si>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</si>
  <si>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</si>
  <si>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</si>
  <si>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</si>
  <si>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</si>
  <si>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</si>
  <si>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</si>
  <si>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</si>
  <si>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</si>
  <si>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</si>
  <si>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</si>
  <si>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</si>
  <si>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</si>
  <si>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</si>
  <si>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</si>
  <si>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</si>
  <si>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</si>
  <si>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</si>
  <si>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</si>
  <si>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</si>
  <si>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</si>
  <si>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</si>
  <si>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</si>
  <si>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</si>
  <si>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</si>
  <si>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</si>
  <si>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</si>
  <si>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</si>
  <si>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</si>
  <si>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</si>
  <si>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</si>
  <si>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</si>
  <si>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</si>
  <si>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</si>
  <si>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</si>
  <si>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</si>
  <si>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</si>
  <si>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</si>
  <si>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</si>
  <si>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</si>
  <si>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</si>
  <si>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</si>
  <si>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</si>
  <si>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</si>
  <si>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</si>
  <si>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</si>
  <si>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</si>
  <si>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</si>
  <si>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</si>
  <si>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</si>
  <si>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</si>
  <si>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</si>
  <si>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</si>
  <si>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</si>
  <si>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</si>
  <si>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</si>
  <si>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</si>
  <si>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</si>
  <si>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</si>
  <si>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</si>
  <si>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</si>
  <si>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</si>
  <si>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</si>
  <si>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</si>
  <si>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</si>
  <si>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</si>
  <si>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</si>
  <si>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</si>
  <si>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</si>
  <si>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</si>
  <si>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</si>
  <si>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</si>
  <si>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</si>
  <si>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</si>
  <si>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</si>
  <si>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</si>
  <si>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</si>
  <si>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</si>
  <si>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</si>
  <si>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</si>
  <si>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</si>
  <si>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</si>
  <si>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</si>
  <si>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</si>
  <si>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</si>
  <si>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</si>
  <si>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</si>
  <si>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</si>
  <si>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</si>
  <si>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</si>
  <si>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</si>
  <si>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</si>
  <si>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</si>
  <si>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</si>
  <si>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</si>
  <si>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</si>
  <si>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</si>
  <si>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</si>
  <si>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</si>
  <si>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</si>
  <si>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</si>
  <si>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</si>
  <si>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</si>
  <si>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</si>
  <si>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</si>
  <si>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</si>
  <si>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</si>
  <si>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</si>
  <si>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</si>
  <si>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</si>
  <si>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</si>
  <si>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</si>
  <si>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</si>
  <si>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</si>
  <si>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</si>
  <si>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</si>
  <si>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</si>
  <si>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</si>
  <si>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</si>
  <si>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</si>
  <si>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</si>
  <si>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</si>
  <si>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</si>
  <si>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</si>
  <si>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</si>
  <si>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</si>
  <si>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</si>
  <si>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</si>
  <si>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</si>
  <si>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</si>
  <si>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</si>
  <si>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</si>
  <si>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</si>
  <si>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</si>
  <si>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</si>
  <si>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</si>
  <si>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</si>
  <si>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</si>
  <si>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</si>
  <si>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</si>
  <si>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</si>
  <si>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</si>
  <si>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</si>
  <si>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</si>
  <si>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</si>
  <si>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</si>
  <si>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</si>
  <si>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</si>
  <si>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</si>
  <si>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</si>
  <si>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</si>
  <si>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</si>
  <si>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</si>
  <si>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</si>
  <si>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</si>
  <si>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</si>
  <si>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</si>
  <si>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</si>
  <si>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</si>
  <si>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</si>
  <si>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</si>
  <si>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</si>
  <si>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</si>
  <si>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</si>
  <si>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</si>
  <si>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</si>
  <si>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</si>
  <si>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</si>
  <si>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</si>
  <si>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</si>
  <si>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</si>
  <si>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</si>
  <si>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</si>
  <si>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</si>
  <si>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</si>
  <si>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</si>
  <si>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</si>
  <si>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</si>
  <si>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</si>
  <si>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</si>
  <si>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</si>
  <si>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</si>
  <si>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</si>
  <si>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</si>
  <si>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</si>
  <si>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</si>
  <si>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</si>
  <si>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</si>
  <si>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</si>
  <si>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</si>
  <si>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</si>
  <si>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</si>
  <si>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</si>
  <si>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</si>
  <si>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</si>
  <si>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</si>
  <si>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</si>
  <si>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</si>
  <si>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</si>
  <si>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</si>
  <si>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</si>
  <si>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</si>
  <si>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</si>
  <si>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</si>
  <si>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</si>
  <si>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</si>
  <si>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</si>
  <si>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</si>
  <si>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</si>
  <si>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</si>
  <si>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</si>
  <si>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</si>
  <si>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</si>
  <si>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</si>
  <si>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</si>
  <si>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</si>
  <si>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</si>
  <si>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</si>
  <si>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</si>
  <si>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</si>
  <si>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</si>
  <si>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</si>
  <si>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</si>
  <si>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</si>
  <si>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</si>
  <si>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</si>
  <si>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</si>
  <si>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</si>
  <si>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</si>
  <si>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</si>
  <si>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</si>
  <si>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</si>
  <si>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</si>
  <si>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</si>
  <si>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</si>
  <si>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</si>
  <si>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</si>
  <si>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</si>
  <si>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</si>
  <si>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</si>
  <si>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</si>
  <si>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</si>
  <si>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</si>
  <si>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</si>
  <si>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</si>
  <si>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</si>
  <si>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</si>
  <si>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</si>
  <si>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</si>
  <si>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</si>
  <si>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</si>
  <si>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</si>
  <si>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</si>
  <si>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</si>
  <si>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</si>
  <si>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</si>
  <si>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</si>
  <si>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</si>
  <si>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</si>
  <si>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</si>
  <si>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</si>
  <si>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</si>
  <si>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</si>
  <si>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</si>
  <si>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</si>
  <si>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</si>
  <si>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</si>
  <si>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</si>
  <si>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</si>
  <si>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</si>
  <si>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</si>
  <si>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</si>
  <si>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</si>
  <si>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</si>
  <si>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</si>
  <si>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</si>
  <si>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</si>
  <si>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</si>
  <si>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</si>
  <si>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</si>
  <si>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</si>
  <si>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</si>
  <si>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</si>
  <si>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</si>
  <si>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</si>
  <si>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</si>
  <si>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</si>
  <si>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</si>
  <si>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</si>
  <si>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</si>
  <si>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</si>
  <si>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</si>
  <si>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</si>
  <si>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</si>
  <si>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</si>
  <si>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</si>
  <si>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</si>
  <si>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</si>
  <si>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</si>
  <si>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</si>
  <si>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</si>
  <si>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</si>
  <si>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</si>
  <si>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</si>
  <si>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</si>
  <si>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</si>
  <si>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</si>
  <si>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</si>
  <si>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</si>
  <si>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</si>
  <si>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</si>
  <si>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</si>
  <si>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</si>
  <si>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</si>
  <si>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</si>
  <si>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</si>
  <si>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</si>
  <si>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</si>
  <si>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</si>
  <si>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</si>
  <si>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</si>
  <si>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</si>
  <si>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</si>
  <si>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</si>
  <si>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</si>
  <si>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</si>
  <si>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</si>
  <si>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</si>
  <si>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</si>
  <si>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</si>
  <si>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</si>
  <si>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</si>
  <si>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</si>
  <si>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</si>
  <si>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</si>
  <si>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</si>
  <si>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</si>
  <si>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</si>
  <si>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</si>
  <si>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</si>
  <si>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</si>
  <si>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</si>
  <si>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</si>
  <si>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</si>
  <si>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</si>
  <si>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</si>
  <si>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</si>
  <si>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</si>
  <si>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</si>
  <si>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</si>
  <si>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</si>
  <si>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</si>
  <si>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</si>
  <si>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</si>
  <si>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</si>
  <si>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</si>
  <si>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</si>
  <si>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</si>
  <si>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</si>
  <si>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</si>
  <si>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</si>
  <si>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</si>
  <si>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</si>
  <si>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</si>
  <si>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</si>
  <si>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</si>
  <si>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</si>
  <si>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</si>
  <si>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</si>
  <si>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</si>
  <si>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</si>
  <si>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</si>
  <si>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</si>
  <si>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</si>
  <si>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</si>
  <si>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</si>
  <si>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</si>
  <si>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</si>
  <si>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</si>
  <si>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</si>
  <si>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</si>
  <si>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</si>
  <si>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</si>
  <si>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</si>
  <si>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</si>
  <si>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</si>
  <si>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</si>
  <si>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</si>
  <si>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</si>
  <si>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</si>
  <si>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</si>
  <si>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</si>
  <si>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</si>
  <si>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</si>
  <si>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</si>
  <si>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</si>
  <si>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</si>
  <si>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</si>
  <si>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</si>
  <si>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</si>
  <si>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</si>
  <si>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</si>
  <si>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</si>
  <si>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</si>
  <si>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</si>
  <si>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</si>
  <si>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</si>
  <si>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</si>
  <si>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</si>
  <si>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</si>
  <si>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</si>
  <si>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</si>
  <si>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</si>
  <si>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</si>
  <si>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</si>
  <si>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</si>
  <si>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</si>
  <si>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</si>
  <si>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</si>
  <si>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</si>
  <si>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</si>
  <si>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</si>
  <si>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</si>
  <si>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</si>
  <si>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</si>
  <si>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</si>
  <si>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</si>
  <si>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</si>
  <si>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</si>
  <si>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</si>
  <si>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</si>
  <si>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</si>
  <si>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</si>
  <si>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</si>
  <si>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</si>
  <si>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</si>
  <si>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</si>
  <si>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</si>
  <si>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</si>
  <si>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</si>
  <si>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</si>
  <si>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</si>
  <si>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</si>
  <si>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</si>
  <si>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</si>
  <si>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</si>
  <si>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</si>
  <si>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</si>
  <si>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</si>
  <si>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</si>
  <si>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</si>
  <si>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</si>
  <si>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</si>
  <si>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</si>
  <si>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</si>
  <si>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</si>
  <si>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</si>
  <si>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</si>
  <si>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</si>
  <si>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</si>
  <si>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</si>
  <si>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</si>
  <si>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</si>
  <si>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</si>
  <si>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</si>
  <si>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</si>
  <si>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</si>
  <si>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</si>
  <si>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</si>
  <si>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</si>
  <si>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</si>
  <si>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</si>
  <si>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</si>
  <si>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</si>
  <si>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</si>
  <si>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</si>
  <si>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</si>
  <si>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</si>
  <si>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</si>
  <si>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</si>
  <si>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</si>
  <si>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</si>
  <si>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</si>
  <si>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</si>
  <si>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</si>
  <si>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</si>
  <si>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</si>
  <si>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</si>
  <si>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</si>
  <si>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</si>
  <si>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</si>
  <si>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</si>
  <si>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</si>
  <si>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</si>
  <si>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</si>
  <si>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</si>
  <si>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</si>
  <si>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</si>
  <si>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</si>
  <si>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</si>
  <si>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</si>
  <si>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</si>
  <si>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</si>
  <si>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</si>
  <si>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</si>
  <si>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</si>
  <si>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</si>
  <si>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</si>
  <si>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</si>
  <si>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</si>
  <si>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</si>
  <si>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</si>
  <si>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</si>
  <si>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</si>
  <si>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</si>
  <si>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</si>
  <si>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</si>
  <si>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</si>
  <si>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</si>
  <si>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</si>
  <si>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</si>
  <si>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</si>
  <si>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</si>
  <si>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</si>
  <si>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</si>
  <si>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</si>
  <si>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</si>
  <si>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</si>
  <si>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</si>
  <si>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</si>
  <si>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</si>
  <si>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</si>
  <si>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</si>
  <si>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</si>
  <si>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</si>
  <si>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</si>
  <si>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</si>
  <si>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</si>
  <si>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</si>
  <si>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</si>
  <si>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</si>
  <si>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</si>
  <si>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</si>
  <si>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</si>
  <si>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</si>
  <si>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</si>
  <si>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</si>
  <si>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</si>
  <si>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</si>
  <si>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</si>
  <si>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</si>
  <si>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</si>
  <si>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</si>
  <si>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</si>
  <si>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</si>
  <si>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</si>
  <si>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</si>
  <si>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</si>
  <si>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</si>
  <si>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</si>
  <si>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</si>
  <si>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</si>
  <si>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</si>
  <si>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</si>
  <si>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</si>
  <si>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</si>
  <si>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</si>
  <si>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</si>
  <si>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</si>
  <si>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</si>
  <si>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</si>
  <si>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</si>
  <si>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</si>
  <si>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</si>
  <si>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</si>
  <si>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</si>
  <si>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</si>
  <si>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</si>
  <si>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</si>
  <si>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</si>
  <si>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</si>
  <si>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</si>
  <si>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</si>
  <si>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</si>
  <si>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</si>
  <si>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</si>
  <si>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</si>
  <si>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</si>
  <si>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</si>
  <si>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</si>
  <si>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</si>
  <si>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</si>
  <si>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</si>
  <si>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</si>
  <si>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</si>
  <si>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</si>
  <si>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</si>
  <si>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</si>
  <si>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</si>
  <si>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</si>
  <si>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</si>
  <si>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</si>
  <si>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</si>
  <si>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</si>
  <si>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</si>
  <si>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</si>
  <si>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</si>
  <si>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</si>
  <si>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</si>
  <si>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</si>
  <si>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</si>
  <si>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</si>
  <si>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</si>
  <si>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</si>
  <si>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</si>
  <si>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</si>
  <si>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</si>
  <si>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</si>
  <si>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</si>
  <si>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</si>
  <si>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</si>
  <si>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</si>
  <si>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</si>
  <si>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</si>
  <si>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</si>
  <si>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</si>
  <si>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</si>
  <si>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</si>
  <si>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</si>
  <si>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</si>
  <si>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</si>
  <si>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</si>
  <si>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</si>
  <si>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</si>
  <si>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</si>
  <si>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</si>
  <si>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</si>
  <si>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</si>
  <si>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</si>
  <si>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</si>
  <si>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</si>
  <si>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</si>
  <si>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</si>
  <si>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</si>
  <si>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</si>
  <si>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</si>
  <si>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</si>
  <si>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</si>
  <si>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</si>
  <si>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</si>
  <si>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</si>
  <si>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</si>
  <si>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</si>
  <si>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</si>
  <si>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</si>
  <si>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</si>
  <si>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</si>
  <si>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</si>
  <si>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</si>
  <si>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</si>
  <si>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</si>
  <si>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</si>
  <si>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</si>
  <si>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</si>
  <si>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</si>
  <si>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</si>
  <si>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</si>
  <si>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</si>
  <si>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</si>
  <si>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</si>
  <si>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</si>
  <si>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</si>
  <si>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</si>
  <si>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</si>
  <si>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</si>
  <si>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</si>
  <si>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</si>
  <si>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</si>
  <si>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</si>
  <si>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</si>
  <si>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</si>
  <si>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</si>
  <si>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</si>
  <si>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</si>
  <si>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</si>
  <si>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</si>
  <si>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</si>
  <si>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</si>
  <si>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</si>
  <si>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</si>
  <si>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</si>
  <si>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</si>
  <si>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</si>
  <si>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</si>
  <si>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</si>
  <si>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</si>
  <si>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</si>
  <si>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</si>
  <si>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</si>
  <si>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</si>
  <si>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</si>
  <si>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</si>
  <si>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</si>
  <si>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</si>
  <si>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</si>
  <si>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</si>
  <si>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</si>
  <si>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</si>
  <si>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</si>
  <si>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</si>
  <si>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</si>
  <si>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</si>
  <si>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</si>
  <si>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</si>
  <si>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</si>
  <si>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</si>
  <si>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</si>
  <si>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</si>
  <si>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</si>
  <si>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</si>
  <si>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</si>
  <si>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</si>
  <si>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</si>
  <si>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</si>
  <si>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</si>
  <si>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</si>
  <si>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</si>
  <si>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</si>
  <si>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</si>
  <si>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</si>
  <si>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</si>
  <si>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</si>
  <si>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</si>
  <si>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</si>
  <si>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</si>
  <si>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</si>
  <si>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</si>
  <si>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</si>
  <si>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</si>
  <si>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</si>
  <si>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</si>
  <si>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</si>
  <si>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</si>
  <si>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</si>
  <si>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</si>
  <si>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</si>
  <si>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</si>
  <si>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</si>
  <si>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</si>
  <si>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</si>
  <si>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</si>
  <si>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</si>
  <si>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</si>
  <si>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</si>
  <si>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</si>
  <si>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</si>
  <si>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</si>
  <si>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</si>
  <si>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</si>
  <si>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</si>
  <si>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</si>
  <si>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</si>
  <si>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</si>
  <si>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</si>
  <si>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</si>
  <si>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</si>
  <si>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</si>
  <si>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</si>
  <si>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</si>
  <si>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</si>
  <si>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</si>
  <si>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</si>
  <si>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</si>
  <si>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</si>
  <si>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</si>
  <si>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</si>
  <si>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</si>
  <si>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</si>
  <si>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</si>
  <si>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</si>
  <si>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</si>
  <si>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</si>
  <si>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</si>
  <si>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</si>
  <si>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</si>
  <si>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</si>
  <si>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</si>
  <si>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</si>
  <si>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</si>
  <si>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</si>
  <si>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</si>
  <si>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</si>
  <si>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</si>
  <si>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</si>
  <si>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</si>
  <si>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</si>
  <si>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</si>
  <si>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</si>
  <si>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</si>
  <si>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</si>
  <si>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</si>
  <si>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</si>
  <si>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</si>
  <si>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</si>
  <si>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</si>
  <si>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</si>
  <si>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</si>
  <si>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</si>
  <si>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</si>
  <si>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</si>
  <si>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</si>
  <si>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</si>
  <si>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</si>
  <si>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</si>
  <si>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</si>
  <si>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</si>
  <si>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</si>
  <si>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</si>
  <si>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</si>
  <si>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</si>
  <si>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</si>
  <si>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</si>
  <si>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</si>
  <si>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</si>
  <si>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</si>
  <si>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</si>
  <si>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</si>
  <si>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</si>
  <si>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</si>
  <si>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</si>
  <si>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</si>
  <si>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</si>
  <si>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</si>
  <si>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</si>
  <si>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</si>
  <si>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</si>
  <si>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</si>
  <si>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</si>
  <si>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</si>
  <si>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</si>
  <si>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</si>
  <si>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</si>
  <si>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</si>
  <si>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</si>
  <si>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</si>
  <si>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</si>
  <si>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</si>
  <si>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</si>
  <si>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</si>
  <si>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</si>
  <si>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</si>
  <si>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</si>
  <si>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</si>
  <si>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</si>
  <si>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</si>
  <si>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</si>
  <si>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</si>
  <si>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</si>
  <si>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</si>
  <si>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</si>
  <si>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</si>
  <si>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</si>
  <si>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</si>
  <si>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</si>
  <si>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</si>
  <si>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</si>
  <si>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</si>
  <si>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</si>
  <si>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</si>
  <si>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</si>
  <si>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</si>
  <si>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</si>
  <si>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</si>
  <si>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</si>
  <si>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</si>
  <si>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</si>
  <si>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</si>
  <si>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</si>
  <si>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</si>
  <si>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</si>
  <si>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</si>
  <si>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</si>
  <si>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</si>
  <si>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</si>
  <si>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</si>
  <si>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</si>
  <si>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</si>
  <si>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</si>
  <si>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</si>
  <si>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</si>
  <si>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</si>
  <si>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</si>
  <si>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</si>
  <si>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</si>
  <si>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</si>
  <si>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</si>
  <si>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</si>
  <si>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</si>
  <si>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</si>
  <si>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</si>
  <si>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</si>
  <si>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</si>
  <si>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</si>
  <si>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</si>
  <si>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</si>
  <si>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</si>
  <si>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</si>
  <si>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</si>
  <si>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</si>
  <si>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</si>
  <si>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</si>
  <si>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</si>
  <si>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</si>
  <si>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</si>
  <si>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</si>
  <si>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</si>
  <si>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</si>
  <si>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</si>
  <si>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</si>
  <si>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</si>
  <si>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</si>
  <si>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</si>
  <si>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</si>
  <si>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</si>
  <si>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</si>
  <si>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</si>
  <si>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</si>
  <si>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</si>
  <si>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</si>
  <si>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</si>
  <si>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</si>
  <si>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</si>
  <si>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</si>
  <si>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</si>
  <si>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</si>
  <si>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</si>
  <si>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</si>
  <si>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</si>
  <si>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</si>
  <si>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</si>
  <si>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</si>
  <si>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</si>
  <si>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</si>
  <si>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</si>
  <si>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</si>
  <si>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</si>
  <si>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</si>
  <si>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</si>
  <si>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</si>
  <si>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</si>
  <si>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</si>
  <si>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</si>
  <si>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</si>
  <si>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</si>
  <si>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</si>
  <si>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</si>
  <si>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</si>
  <si>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</si>
  <si>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</si>
  <si>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</si>
  <si>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</si>
  <si>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</si>
  <si>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</si>
  <si>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</si>
  <si>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</si>
  <si>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</si>
  <si>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</si>
  <si>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</si>
  <si>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</si>
  <si>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</si>
  <si>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</si>
  <si>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</si>
  <si>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</si>
  <si>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</si>
  <si>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</si>
  <si>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</si>
  <si>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</si>
  <si>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</si>
  <si>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</si>
  <si>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</si>
  <si>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</si>
  <si>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</si>
  <si>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</si>
  <si>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</si>
  <si>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</si>
  <si>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</si>
  <si>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</si>
  <si>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</si>
  <si>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</si>
  <si>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</si>
  <si>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</si>
  <si>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</si>
  <si>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</si>
  <si>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</si>
  <si>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</si>
  <si>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</si>
  <si>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</si>
  <si>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</si>
  <si>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</si>
  <si>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</si>
  <si>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</si>
  <si>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</si>
  <si>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</si>
  <si>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</si>
  <si>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</si>
  <si>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</si>
  <si>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</si>
  <si>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</si>
  <si>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</si>
  <si>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</si>
  <si>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</si>
  <si>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</si>
  <si>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</si>
  <si>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</si>
  <si>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</si>
  <si>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</si>
  <si>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</si>
  <si>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</si>
  <si>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</si>
  <si>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</si>
  <si>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</si>
  <si>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</si>
  <si>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</si>
  <si>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</si>
  <si>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</si>
  <si>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</si>
  <si>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</si>
  <si>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</si>
  <si>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</si>
  <si>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</si>
  <si>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</si>
  <si>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</si>
  <si>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</si>
  <si>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</si>
  <si>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</si>
  <si>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</si>
  <si>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</si>
  <si>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</si>
  <si>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</si>
  <si>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</si>
  <si>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</si>
  <si>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</si>
  <si>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</si>
  <si>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</si>
  <si>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</si>
  <si>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</si>
  <si>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</si>
  <si>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</si>
  <si>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</si>
  <si>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</si>
  <si>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</si>
  <si>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</si>
  <si>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</si>
  <si>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</si>
  <si>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</si>
  <si>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</si>
  <si>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</si>
  <si>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</si>
  <si>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</si>
  <si>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</si>
  <si>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</si>
  <si>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</si>
  <si>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</si>
  <si>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</si>
  <si>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</si>
  <si>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</si>
  <si>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</si>
  <si>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</si>
  <si>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</si>
  <si>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</si>
  <si>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</si>
  <si>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</si>
  <si>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</si>
  <si>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</si>
  <si>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</si>
  <si>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</si>
  <si>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</si>
  <si>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</si>
  <si>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</si>
  <si>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</si>
  <si>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</si>
  <si>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</si>
  <si>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</si>
  <si>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</si>
  <si>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</si>
  <si>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</si>
  <si>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</si>
  <si>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</si>
  <si>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</si>
  <si>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</si>
  <si>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</si>
  <si>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</si>
  <si>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</si>
  <si>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</si>
  <si>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</si>
  <si>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</si>
  <si>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</si>
  <si>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</si>
  <si>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</si>
  <si>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</si>
  <si>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</si>
  <si>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</si>
  <si>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</si>
  <si>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</si>
  <si>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</si>
  <si>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</si>
  <si>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</si>
  <si>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</si>
  <si>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</si>
  <si>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</si>
  <si>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</si>
  <si>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</si>
  <si>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</si>
  <si>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</si>
  <si>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</si>
  <si>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</si>
  <si>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</si>
  <si>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</si>
  <si>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</si>
  <si>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</si>
  <si>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</si>
  <si>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</si>
  <si>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</si>
  <si>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</si>
  <si>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</si>
  <si>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</si>
  <si>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</si>
  <si>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</si>
  <si>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</si>
  <si>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</si>
  <si>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</si>
  <si>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</si>
  <si>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</si>
  <si>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</si>
  <si>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</si>
  <si>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</si>
  <si>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</si>
  <si>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</si>
  <si>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</si>
  <si>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</si>
  <si>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</si>
  <si>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</si>
  <si>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</si>
  <si>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</si>
  <si>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</si>
  <si>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</si>
  <si>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</si>
  <si>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</si>
  <si>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</si>
  <si>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</si>
  <si>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</si>
  <si>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</si>
  <si>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</si>
  <si>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</si>
  <si>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</si>
  <si>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</si>
  <si>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</si>
  <si>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</si>
  <si>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</si>
  <si>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</si>
  <si>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</si>
  <si>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</si>
  <si>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</si>
  <si>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</si>
  <si>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</si>
  <si>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</si>
  <si>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</si>
  <si>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</si>
  <si>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</si>
  <si>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</si>
  <si>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</si>
  <si>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</si>
  <si>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</si>
  <si>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</si>
  <si>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</si>
  <si>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</si>
  <si>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</si>
  <si>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</si>
  <si>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</si>
  <si>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</si>
  <si>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</si>
  <si>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</si>
  <si>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</si>
  <si>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</si>
  <si>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</si>
  <si>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</si>
  <si>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</si>
  <si>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</si>
  <si>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</si>
  <si>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</si>
  <si>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</si>
  <si>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</si>
  <si>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</si>
  <si>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</si>
  <si>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</si>
  <si>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</si>
  <si>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</si>
  <si>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</si>
  <si>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</si>
  <si>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</si>
  <si>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</si>
  <si>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</si>
  <si>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</si>
  <si>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</si>
  <si>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</si>
  <si>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</si>
  <si>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</si>
  <si>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</si>
  <si>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</si>
  <si>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</si>
  <si>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</si>
  <si>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</si>
  <si>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</si>
  <si>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</si>
  <si>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</si>
  <si>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</si>
  <si>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</si>
  <si>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</si>
  <si>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</si>
  <si>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</si>
  <si>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</si>
  <si>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</si>
  <si>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</si>
  <si>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</si>
  <si>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</si>
  <si>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</si>
  <si>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</si>
  <si>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</si>
  <si>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</si>
  <si>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</si>
  <si>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</si>
  <si>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</si>
  <si>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</si>
  <si>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</si>
  <si>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</si>
  <si>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</si>
  <si>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</si>
  <si>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</si>
  <si>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</si>
  <si>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</si>
  <si>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</si>
  <si>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</si>
  <si>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</si>
  <si>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</si>
  <si>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</si>
  <si>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</si>
  <si>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</si>
  <si>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</si>
  <si>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</si>
  <si>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</si>
  <si>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</si>
  <si>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</si>
  <si>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</si>
  <si>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</si>
  <si>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</si>
  <si>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</si>
  <si>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</si>
  <si>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</si>
  <si>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</si>
  <si>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</si>
  <si>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</si>
  <si>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</si>
  <si>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</si>
  <si>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</si>
  <si>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</si>
  <si>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</si>
  <si>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</si>
  <si>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</si>
  <si>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</si>
  <si>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</si>
  <si>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</si>
  <si>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</si>
  <si>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</si>
  <si>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</si>
  <si>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</si>
  <si>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</si>
  <si>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</si>
  <si>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</si>
  <si>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</si>
  <si>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</si>
  <si>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</si>
  <si>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</si>
  <si>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</si>
  <si>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</si>
  <si>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</si>
  <si>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</si>
  <si>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</si>
  <si>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</si>
  <si>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</si>
  <si>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</si>
  <si>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</si>
  <si>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</si>
  <si>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</si>
  <si>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</si>
  <si>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</si>
  <si>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</si>
  <si>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</si>
  <si>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</si>
  <si>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</si>
  <si>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</si>
  <si>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</si>
  <si>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</si>
  <si>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</si>
  <si>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</si>
  <si>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</si>
  <si>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</si>
  <si>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</si>
  <si>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</si>
  <si>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</si>
  <si>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</si>
  <si>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</si>
  <si>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</si>
  <si>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</si>
  <si>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</si>
  <si>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</si>
  <si>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</si>
  <si>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</si>
  <si>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</si>
  <si>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</si>
  <si>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</si>
  <si>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</si>
  <si>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</si>
  <si>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</si>
  <si>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</si>
  <si>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</si>
  <si>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</si>
  <si>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</si>
  <si>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</si>
  <si>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</si>
  <si>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</si>
  <si>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</si>
  <si>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</si>
  <si>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</si>
  <si>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</si>
  <si>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</si>
  <si>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</si>
  <si>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</si>
  <si>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</si>
  <si>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</si>
  <si>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</si>
  <si>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</si>
  <si>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</si>
  <si>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</si>
  <si>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</si>
  <si>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</si>
  <si>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</si>
  <si>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</si>
  <si>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</si>
  <si>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</si>
  <si>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</si>
  <si>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</si>
  <si>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</si>
  <si>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</si>
  <si>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</si>
  <si>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</si>
  <si>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</si>
  <si>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</si>
  <si>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</si>
  <si>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</si>
  <si>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</si>
  <si>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</si>
  <si>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</si>
  <si>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</si>
  <si>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</si>
  <si>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</si>
  <si>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</si>
  <si>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</si>
  <si>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</si>
  <si>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</si>
  <si>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</si>
  <si>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</si>
  <si>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</si>
  <si>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</si>
  <si>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</si>
  <si>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</si>
  <si>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</si>
  <si>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</si>
  <si>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</si>
  <si>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</si>
  <si>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</si>
  <si>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</si>
  <si>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</si>
  <si>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</si>
  <si>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</si>
  <si>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</si>
  <si>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</si>
  <si>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</si>
  <si>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</si>
  <si>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</si>
  <si>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</si>
  <si>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</si>
  <si>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</si>
  <si>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</si>
  <si>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</si>
  <si>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</si>
  <si>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</si>
  <si>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</si>
  <si>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</si>
  <si>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</si>
  <si>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</si>
  <si>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</si>
  <si>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</si>
  <si>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</si>
  <si>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</si>
  <si>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</si>
  <si>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</si>
  <si>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</si>
  <si>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</si>
  <si>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</si>
  <si>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</si>
  <si>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</si>
  <si>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</si>
  <si>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</si>
  <si>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</si>
  <si>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</si>
  <si>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</si>
  <si>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</si>
  <si>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</si>
  <si>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</si>
  <si>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</si>
  <si>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</si>
  <si>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</si>
  <si>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</si>
  <si>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</si>
  <si>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</si>
  <si>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</si>
  <si>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</si>
  <si>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</si>
  <si>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</si>
  <si>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</si>
  <si>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</si>
  <si>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</si>
  <si>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</si>
  <si>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</si>
  <si>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</si>
  <si>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</si>
  <si>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</si>
  <si>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</si>
  <si>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</si>
  <si>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</si>
  <si>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</si>
  <si>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</si>
  <si>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</si>
  <si>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</si>
  <si>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</si>
  <si>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</si>
  <si>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</si>
  <si>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</si>
  <si>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</si>
  <si>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</si>
  <si>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</si>
  <si>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</si>
  <si>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</si>
  <si>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</si>
  <si>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</si>
  <si>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</si>
  <si>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</si>
  <si>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</si>
  <si>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</si>
  <si>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</si>
  <si>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</si>
  <si>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</si>
  <si>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</si>
  <si>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</si>
  <si>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</si>
  <si>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</si>
  <si>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</si>
  <si>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</si>
  <si>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</si>
  <si>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</si>
  <si>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</si>
  <si>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</si>
  <si>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</si>
  <si>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</si>
  <si>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</si>
  <si>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</si>
  <si>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</si>
  <si>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</si>
  <si>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</si>
  <si>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</si>
  <si>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</si>
  <si>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</si>
  <si>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</si>
  <si>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</si>
  <si>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</si>
  <si>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</si>
  <si>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</si>
  <si>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</si>
  <si>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</si>
  <si>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</si>
  <si>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</si>
  <si>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</si>
  <si>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</si>
  <si>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</si>
  <si>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</si>
  <si>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</si>
  <si>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</si>
  <si>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</si>
  <si>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</si>
  <si>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</si>
  <si>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</si>
  <si>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</si>
  <si>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</si>
  <si>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</si>
  <si>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</si>
  <si>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</si>
  <si>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</si>
  <si>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</si>
  <si>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</si>
  <si>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</si>
  <si>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</si>
  <si>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</si>
  <si>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</si>
  <si>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</si>
  <si>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</si>
  <si>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</si>
  <si>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</si>
  <si>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</si>
  <si>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</si>
  <si>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</si>
  <si>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</si>
  <si>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</si>
  <si>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</si>
  <si>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</si>
  <si>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</si>
  <si>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</si>
  <si>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</si>
  <si>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</si>
  <si>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</si>
  <si>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</si>
  <si>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</si>
  <si>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</si>
  <si>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</si>
  <si>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</si>
  <si>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</si>
  <si>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</si>
  <si>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</si>
  <si>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</si>
  <si>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</si>
  <si>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</si>
  <si>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</si>
  <si>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</si>
  <si>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</si>
  <si>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</si>
  <si>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</si>
  <si>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</si>
  <si>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</si>
  <si>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</si>
  <si>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</si>
  <si>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</si>
  <si>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</si>
  <si>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</si>
  <si>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</si>
  <si>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</si>
  <si>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</si>
  <si>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</si>
  <si>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</si>
  <si>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</si>
  <si>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</si>
  <si>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</si>
  <si>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</si>
  <si>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</si>
  <si>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</si>
  <si>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</si>
  <si>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</si>
  <si>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</si>
  <si>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</si>
  <si>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</si>
  <si>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</si>
  <si>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</si>
  <si>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</si>
  <si>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</si>
  <si>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</si>
  <si>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</si>
  <si>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</si>
  <si>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</si>
  <si>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</si>
  <si>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</si>
  <si>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</si>
  <si>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</si>
  <si>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</si>
  <si>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</si>
  <si>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</si>
  <si>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</si>
  <si>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</si>
  <si>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</si>
  <si>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</si>
  <si>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</si>
  <si>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</si>
  <si>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</si>
  <si>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</si>
  <si>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</si>
  <si>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</si>
  <si>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</si>
  <si>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</si>
  <si>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</si>
  <si>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</si>
  <si>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</si>
  <si>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</si>
  <si>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</si>
  <si>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</si>
  <si>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</si>
  <si>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</si>
  <si>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</si>
  <si>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</si>
  <si>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</si>
  <si>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</si>
  <si>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</si>
  <si>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</si>
  <si>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</si>
  <si>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</si>
  <si>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</si>
  <si>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</si>
  <si>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</si>
  <si>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</si>
  <si>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</si>
  <si>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</si>
  <si>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</si>
  <si>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</si>
  <si>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</si>
  <si>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</si>
  <si>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</si>
  <si>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</si>
  <si>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</si>
  <si>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</si>
  <si>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</si>
  <si>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</si>
  <si>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</si>
  <si>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</si>
  <si>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</si>
  <si>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</si>
  <si>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</si>
  <si>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</si>
  <si>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</si>
  <si>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</si>
  <si>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</si>
  <si>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</si>
  <si>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</si>
  <si>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</si>
  <si>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</si>
  <si>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</si>
  <si>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</si>
  <si>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</si>
  <si>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</si>
  <si>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</si>
  <si>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</si>
  <si>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</si>
  <si>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</si>
  <si>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</si>
  <si>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</si>
  <si>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</si>
  <si>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</si>
  <si>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</si>
  <si>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</si>
  <si>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</si>
  <si>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</si>
  <si>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</si>
  <si>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</si>
  <si>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</si>
  <si>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</si>
  <si>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</si>
  <si>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</si>
  <si>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</si>
  <si>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</si>
  <si>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</si>
  <si>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</si>
  <si>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</si>
  <si>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</si>
  <si>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</si>
  <si>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</si>
  <si>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</si>
  <si>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</si>
  <si>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</si>
  <si>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</si>
  <si>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</si>
  <si>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</si>
  <si>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</si>
  <si>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</si>
  <si>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</si>
  <si>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</si>
  <si>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</si>
  <si>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</si>
  <si>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</si>
  <si>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</si>
  <si>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</si>
  <si>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</si>
  <si>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</si>
  <si>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</si>
  <si>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</si>
  <si>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</si>
  <si>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</si>
  <si>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</si>
  <si>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</si>
  <si>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</si>
  <si>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</si>
  <si>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</si>
  <si>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</si>
  <si>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</si>
  <si>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</si>
  <si>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</si>
  <si>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</si>
  <si>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</si>
  <si>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</si>
  <si>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</si>
  <si>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</si>
  <si>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</si>
  <si>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</si>
  <si>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</si>
  <si>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</si>
  <si>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</si>
  <si>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</si>
  <si>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</si>
  <si>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</si>
  <si>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</si>
  <si>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</si>
  <si>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</si>
  <si>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</si>
  <si>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</si>
  <si>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</si>
  <si>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</si>
  <si>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</si>
  <si>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</si>
  <si>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</si>
  <si>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</si>
  <si>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</si>
  <si>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</si>
  <si>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</si>
  <si>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</si>
  <si>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</si>
  <si>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</si>
  <si>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</si>
  <si>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</si>
  <si>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</si>
  <si>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</si>
  <si>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</si>
  <si>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</si>
  <si>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</si>
  <si>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</si>
  <si>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</si>
  <si>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</si>
  <si>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</si>
  <si>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</si>
  <si>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</si>
  <si>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</si>
  <si>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</si>
  <si>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</si>
  <si>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</si>
  <si>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</si>
  <si>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</si>
  <si>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</si>
  <si>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</si>
  <si>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</si>
  <si>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</si>
  <si>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</si>
  <si>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</si>
  <si>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</si>
  <si>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</si>
  <si>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</si>
  <si>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</si>
  <si>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</si>
  <si>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</si>
  <si>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</si>
  <si>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</si>
  <si>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</si>
  <si>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</si>
  <si>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</si>
  <si>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</si>
  <si>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</si>
  <si>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</si>
  <si>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</si>
  <si>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</si>
  <si>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</si>
  <si>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</si>
  <si>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</si>
  <si>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</si>
  <si>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</si>
  <si>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</si>
  <si>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</si>
  <si>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</si>
  <si>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</si>
  <si>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</si>
  <si>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</si>
  <si>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</si>
  <si>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</si>
  <si>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</si>
  <si>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</si>
  <si>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</si>
  <si>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</si>
  <si>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</si>
  <si>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</si>
  <si>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</si>
  <si>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</si>
  <si>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</si>
  <si>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</si>
  <si>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</si>
  <si>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</si>
  <si>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</si>
  <si>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</si>
  <si>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</si>
  <si>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</si>
  <si>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</si>
  <si>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</si>
  <si>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</si>
  <si>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</si>
  <si>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</si>
  <si>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</si>
  <si>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</si>
  <si>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</si>
  <si>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</si>
  <si>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</si>
  <si>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</si>
  <si>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</si>
  <si>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</si>
  <si>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</si>
  <si>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</si>
  <si>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</si>
  <si>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</si>
  <si>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</si>
  <si>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</si>
  <si>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</si>
  <si>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</si>
  <si>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</si>
  <si>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</si>
  <si>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</si>
  <si>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</si>
  <si>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</si>
  <si>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</si>
  <si>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</si>
  <si>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</si>
  <si>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</si>
  <si>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</si>
  <si>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</si>
  <si>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</si>
  <si>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</si>
  <si>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</si>
  <si>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</si>
  <si>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</si>
  <si>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</si>
  <si>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</si>
  <si>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</si>
  <si>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</si>
  <si>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</si>
  <si>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</si>
  <si>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</si>
  <si>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</si>
  <si>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</si>
  <si>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</si>
  <si>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</si>
  <si>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</si>
  <si>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</si>
  <si>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</si>
  <si>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</si>
  <si>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</si>
  <si>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</si>
  <si>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</si>
  <si>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</si>
  <si>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</si>
  <si>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</si>
  <si>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</si>
  <si>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</si>
  <si>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</si>
  <si>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</si>
  <si>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</si>
  <si>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</si>
  <si>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</si>
  <si>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</si>
  <si>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</si>
  <si>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</si>
  <si>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</si>
  <si>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</si>
  <si>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</si>
  <si>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</si>
  <si>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</si>
  <si>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</si>
  <si>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</si>
  <si>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</si>
  <si>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</si>
  <si>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</si>
  <si>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</si>
  <si>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</si>
  <si>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</si>
  <si>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</si>
  <si>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</si>
  <si>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</si>
  <si>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</si>
  <si>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</si>
  <si>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</si>
  <si>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</si>
  <si>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</si>
  <si>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</si>
  <si>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</si>
  <si>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</si>
  <si>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</si>
  <si>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</si>
  <si>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</si>
  <si>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</si>
  <si>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</si>
  <si>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</si>
  <si>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</si>
  <si>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</si>
  <si>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</si>
  <si>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</si>
  <si>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</si>
  <si>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</si>
  <si>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</si>
  <si>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</si>
  <si>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</si>
  <si>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</si>
  <si>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</si>
  <si>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</si>
  <si>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</si>
  <si>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</si>
  <si>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</si>
  <si>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</si>
  <si>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</si>
  <si>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</si>
  <si>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</si>
  <si>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</si>
  <si>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</si>
  <si>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</si>
  <si>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</si>
  <si>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</si>
  <si>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</si>
  <si>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</si>
  <si>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</si>
  <si>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</si>
  <si>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</si>
  <si>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</si>
  <si>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</si>
  <si>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</si>
  <si>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</si>
  <si>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</si>
  <si>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</si>
  <si>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</si>
  <si>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</si>
  <si>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</si>
  <si>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</si>
  <si>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</si>
  <si>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</si>
  <si>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</si>
  <si>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</si>
  <si>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</si>
  <si>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</si>
  <si>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</si>
  <si>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</si>
  <si>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</si>
  <si>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</si>
  <si>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</si>
  <si>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</si>
  <si>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</si>
  <si>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</si>
  <si>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</si>
  <si>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</si>
  <si>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</si>
  <si>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</si>
  <si>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</si>
  <si>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</si>
  <si>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</si>
  <si>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</si>
  <si>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</si>
  <si>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</si>
  <si>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</si>
  <si>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</si>
  <si>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</si>
  <si>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</si>
  <si>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</si>
  <si>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</si>
  <si>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</si>
  <si>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</si>
  <si>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</si>
  <si>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</si>
  <si>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</si>
  <si>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</si>
  <si>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</si>
  <si>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</si>
  <si>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</si>
  <si>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</si>
  <si>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</si>
  <si>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</si>
  <si>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</si>
  <si>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</si>
  <si>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</si>
  <si>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</si>
  <si>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</si>
  <si>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</si>
  <si>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</si>
  <si>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</si>
  <si>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</si>
  <si>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</si>
  <si>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</si>
  <si>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</si>
  <si>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</si>
  <si>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</si>
  <si>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</si>
  <si>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</si>
  <si>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</si>
  <si>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</si>
  <si>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</si>
  <si>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</si>
  <si>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</si>
  <si>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</si>
  <si>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</si>
  <si>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</si>
  <si>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</si>
  <si>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</si>
  <si>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</si>
  <si>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</si>
  <si>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</si>
  <si>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</si>
  <si>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</si>
  <si>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</si>
  <si>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</si>
  <si>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</si>
  <si>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</si>
  <si>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</si>
  <si>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</si>
  <si>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</si>
  <si>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</si>
  <si>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</si>
  <si>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</si>
  <si>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</si>
  <si>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</si>
  <si>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</si>
  <si>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</si>
  <si>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</si>
  <si>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</si>
  <si>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</si>
  <si>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</si>
  <si>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</si>
  <si>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</si>
  <si>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</si>
  <si>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</si>
  <si>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</si>
  <si>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</si>
  <si>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</si>
  <si>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</si>
  <si>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</si>
  <si>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</si>
  <si>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</si>
  <si>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</si>
  <si>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</si>
  <si>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</si>
  <si>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</si>
  <si>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</si>
  <si>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</si>
  <si>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</si>
  <si>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</si>
  <si>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</si>
  <si>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</si>
  <si>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</si>
  <si>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</si>
  <si>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</si>
  <si>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</si>
  <si>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</si>
  <si>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</si>
  <si>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</si>
  <si>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</si>
  <si>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</si>
  <si>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</si>
  <si>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</si>
  <si>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</si>
  <si>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</si>
  <si>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</si>
  <si>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</si>
  <si>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</si>
  <si>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</si>
  <si>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</si>
  <si>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</si>
  <si>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</si>
  <si>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</si>
  <si>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</si>
  <si>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</si>
  <si>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</si>
  <si>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</si>
  <si>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</si>
  <si>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</si>
  <si>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</si>
  <si>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</si>
  <si>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</si>
  <si>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</si>
  <si>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</si>
  <si>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</si>
  <si>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</si>
  <si>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</si>
  <si>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</si>
  <si>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</si>
  <si>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</si>
  <si>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</si>
  <si>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</si>
  <si>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</si>
  <si>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</si>
  <si>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</si>
  <si>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</si>
  <si>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</si>
  <si>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</si>
  <si>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</si>
  <si>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</si>
  <si>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</si>
  <si>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</si>
  <si>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</si>
  <si>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</si>
  <si>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</si>
  <si>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</si>
  <si>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</si>
  <si>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</si>
  <si>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</si>
  <si>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</si>
  <si>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</si>
  <si>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</si>
  <si>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</si>
  <si>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</si>
  <si>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</si>
  <si>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</si>
  <si>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</si>
  <si>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</si>
  <si>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</si>
  <si>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</si>
  <si>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</si>
  <si>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</si>
  <si>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</si>
  <si>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</si>
  <si>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</si>
  <si>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</si>
  <si>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</si>
  <si>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</si>
  <si>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</si>
  <si>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</si>
  <si>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</si>
  <si>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</si>
  <si>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</si>
  <si>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</si>
  <si>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</si>
  <si>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</si>
  <si>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</si>
  <si>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</si>
  <si>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</si>
  <si>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</si>
  <si>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</si>
  <si>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</si>
  <si>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</si>
  <si>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</si>
  <si>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</si>
  <si>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</si>
  <si>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</si>
  <si>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</si>
  <si>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</si>
  <si>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</si>
  <si>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</si>
  <si>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</si>
  <si>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</si>
  <si>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</si>
  <si>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</si>
  <si>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</si>
  <si>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</si>
  <si>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</si>
  <si>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</si>
  <si>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</si>
  <si>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</si>
  <si>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</si>
  <si>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</si>
  <si>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</si>
  <si>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</si>
  <si>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</si>
  <si>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</si>
  <si>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</si>
  <si>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</si>
  <si>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</si>
  <si>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</si>
  <si>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</si>
  <si>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</si>
  <si>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</si>
  <si>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</si>
  <si>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</si>
  <si>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</si>
  <si>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</si>
  <si>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</si>
  <si>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</si>
  <si>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</si>
  <si>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</si>
  <si>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</si>
  <si>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</si>
  <si>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</si>
  <si>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</si>
  <si>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</si>
  <si>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</si>
  <si>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</si>
  <si>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</si>
  <si>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</si>
  <si>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</si>
  <si>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</si>
  <si>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</si>
  <si>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</si>
  <si>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</si>
  <si>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</si>
  <si>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</si>
  <si>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</si>
  <si>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</si>
  <si>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</si>
  <si>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</si>
  <si>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</si>
  <si>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</si>
  <si>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</si>
  <si>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</si>
  <si>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</si>
  <si>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</si>
  <si>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</si>
  <si>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</si>
  <si>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</si>
  <si>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</si>
  <si>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</si>
  <si>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</si>
  <si>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</si>
  <si>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</si>
  <si>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</si>
  <si>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</si>
  <si>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</si>
  <si>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</si>
  <si>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</si>
  <si>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</si>
  <si>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</si>
  <si>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</si>
  <si>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</si>
  <si>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</si>
  <si>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</si>
  <si>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</si>
  <si>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</si>
  <si>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</si>
  <si>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</si>
  <si>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</si>
  <si>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</si>
  <si>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</si>
  <si>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</si>
  <si>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</si>
  <si>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</si>
  <si>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</si>
  <si>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</si>
  <si>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</si>
  <si>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</si>
  <si>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</si>
  <si>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</si>
  <si>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</si>
  <si>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</si>
  <si>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</si>
  <si>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</si>
  <si>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</si>
  <si>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</si>
  <si>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</si>
  <si>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</si>
  <si>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</si>
  <si>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</si>
  <si>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</si>
  <si>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</si>
  <si>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</si>
  <si>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</si>
  <si>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</si>
  <si>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</si>
  <si>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</si>
  <si>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</si>
  <si>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</si>
  <si>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</si>
  <si>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</si>
  <si>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</si>
  <si>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</si>
  <si>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</si>
  <si>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</si>
  <si>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</si>
  <si>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</si>
  <si>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</si>
  <si>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</si>
  <si>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</si>
  <si>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</si>
  <si>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</si>
  <si>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</si>
  <si>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</si>
  <si>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</si>
  <si>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</si>
  <si>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</si>
  <si>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</si>
  <si>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</si>
  <si>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</si>
  <si>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</si>
  <si>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</si>
  <si>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</si>
  <si>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</si>
  <si>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</si>
  <si>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</si>
  <si>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</si>
  <si>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</si>
  <si>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</si>
  <si>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</si>
  <si>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</si>
  <si>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</si>
  <si>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</si>
  <si>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</si>
  <si>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</si>
  <si>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</si>
  <si>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</si>
  <si>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</si>
  <si>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</si>
  <si>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</si>
  <si>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</si>
  <si>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</si>
  <si>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</si>
  <si>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</si>
  <si>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</si>
  <si>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</si>
  <si>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</si>
  <si>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</si>
  <si>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</si>
  <si>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</si>
  <si>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</si>
  <si>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</si>
  <si>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</si>
  <si>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</si>
  <si>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</si>
  <si>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</si>
  <si>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</si>
  <si>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</si>
  <si>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</si>
  <si>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</si>
  <si>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</si>
  <si>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</si>
  <si>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</si>
  <si>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</si>
  <si>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</si>
  <si>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</si>
  <si>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</si>
  <si>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</si>
  <si>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</si>
  <si>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</si>
  <si>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</si>
  <si>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</si>
  <si>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</si>
  <si>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</si>
  <si>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</si>
  <si>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</si>
  <si>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</si>
  <si>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</si>
  <si>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</si>
  <si>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</si>
  <si>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</si>
  <si>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</si>
  <si>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</si>
  <si>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</si>
  <si>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</si>
  <si>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</si>
  <si>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</si>
  <si>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</si>
  <si>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</si>
  <si>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</si>
  <si>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</si>
  <si>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</si>
  <si>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</si>
  <si>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</si>
  <si>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</si>
  <si>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</si>
  <si>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</si>
  <si>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</si>
  <si>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</si>
  <si>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</si>
  <si>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</si>
  <si>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</si>
  <si>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</si>
  <si>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</si>
  <si>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</si>
  <si>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</si>
  <si>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</si>
  <si>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</si>
  <si>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</si>
  <si>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</si>
  <si>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</si>
  <si>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</si>
  <si>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</si>
  <si>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</si>
  <si>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</si>
  <si>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</si>
  <si>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</si>
  <si>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</si>
  <si>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</si>
  <si>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</si>
  <si>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</si>
  <si>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</si>
  <si>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</si>
  <si>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</si>
  <si>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</si>
  <si>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</si>
  <si>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</si>
  <si>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</si>
  <si>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</si>
  <si>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</si>
  <si>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</si>
  <si>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</si>
  <si>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</si>
  <si>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</si>
  <si>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</si>
  <si>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</si>
  <si>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</si>
  <si>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</si>
  <si>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</si>
  <si>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</si>
  <si>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</si>
  <si>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</si>
  <si>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</si>
  <si>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</si>
  <si>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</si>
  <si>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</si>
  <si>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</si>
  <si>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</si>
  <si>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</si>
  <si>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</si>
  <si>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</si>
  <si>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</si>
  <si>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</si>
  <si>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</si>
  <si>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</si>
  <si>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</si>
  <si>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</si>
  <si>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</si>
  <si>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</si>
  <si>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</si>
  <si>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</si>
  <si>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</si>
  <si>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</si>
  <si>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</si>
  <si>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</si>
  <si>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</si>
  <si>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</si>
  <si>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</si>
  <si>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</si>
  <si>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</si>
  <si>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</si>
  <si>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</si>
  <si>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</si>
  <si>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</si>
  <si>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</si>
  <si>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</si>
  <si>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</si>
  <si>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</si>
  <si>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</si>
  <si>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</si>
  <si>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</si>
  <si>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</si>
  <si>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</si>
  <si>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</si>
  <si>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</si>
  <si>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</si>
  <si>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</si>
  <si>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</si>
  <si>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</si>
  <si>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</si>
  <si>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</si>
  <si>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</si>
  <si>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</si>
  <si>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</si>
  <si>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</si>
  <si>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</si>
  <si>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</si>
  <si>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</si>
  <si>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</si>
  <si>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</si>
  <si>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</si>
  <si>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</si>
  <si>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</si>
  <si>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</si>
  <si>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</si>
  <si>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</si>
  <si>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</si>
  <si>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</si>
  <si>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</si>
  <si>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</si>
  <si>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</si>
  <si>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</si>
  <si>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</si>
  <si>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</si>
  <si>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</si>
  <si>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</si>
  <si>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</si>
  <si>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</si>
  <si>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</si>
  <si>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</si>
  <si>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</si>
  <si>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</si>
  <si>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</si>
  <si>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</si>
  <si>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</si>
  <si>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</si>
  <si>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</si>
  <si>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</si>
  <si>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</si>
  <si>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</si>
  <si>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</si>
  <si>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</si>
  <si>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</si>
  <si>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</si>
  <si>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</si>
  <si>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</si>
  <si>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</si>
  <si>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</si>
  <si>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</si>
  <si>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</si>
  <si>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</si>
  <si>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</si>
  <si>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</si>
  <si>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</si>
  <si>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</si>
  <si>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</si>
  <si>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</si>
  <si>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</si>
  <si>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</si>
  <si>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</si>
  <si>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</si>
  <si>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</si>
  <si>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</si>
  <si>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</si>
  <si>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</si>
  <si>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</si>
  <si>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</si>
  <si>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</si>
  <si>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</si>
  <si>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</si>
  <si>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</si>
  <si>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</si>
  <si>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</si>
  <si>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</si>
  <si>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</si>
  <si>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</si>
  <si>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</si>
  <si>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</si>
  <si>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</si>
  <si>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</si>
  <si>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</si>
  <si>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</si>
  <si>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</si>
  <si>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</si>
  <si>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</si>
  <si>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</si>
  <si>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</si>
  <si>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</si>
  <si>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</si>
  <si>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</si>
  <si>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</si>
  <si>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</si>
  <si>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</si>
  <si>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</si>
  <si>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</si>
  <si>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</si>
  <si>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</si>
  <si>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</si>
  <si>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</si>
  <si>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</si>
  <si>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</si>
  <si>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</si>
  <si>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</si>
  <si>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</si>
  <si>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</si>
  <si>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</si>
  <si>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</si>
  <si>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</si>
  <si>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</si>
  <si>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</si>
  <si>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</si>
  <si>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</si>
  <si>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</si>
  <si>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</si>
  <si>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</si>
  <si>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</si>
  <si>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</si>
  <si>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</si>
  <si>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</si>
  <si>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</si>
  <si>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</si>
  <si>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</si>
  <si>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</si>
  <si>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</si>
  <si>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</si>
  <si>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</si>
  <si>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</si>
  <si>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</si>
  <si>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</si>
  <si>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</si>
  <si>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</si>
  <si>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</si>
  <si>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</si>
  <si>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</si>
  <si>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</si>
  <si>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</si>
  <si>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</si>
  <si>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</si>
  <si>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</si>
  <si>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</si>
  <si>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</si>
  <si>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</si>
  <si>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</si>
  <si>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</si>
  <si>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</si>
  <si>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</si>
  <si>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</si>
  <si>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</si>
  <si>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</si>
  <si>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</si>
  <si>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</si>
  <si>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</si>
  <si>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</si>
  <si>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</si>
  <si>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</si>
  <si>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</si>
  <si>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</si>
  <si>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</si>
  <si>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</si>
  <si>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</si>
  <si>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</si>
  <si>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</si>
  <si>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</si>
  <si>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</si>
  <si>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</si>
  <si>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</si>
  <si>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</si>
  <si>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</si>
  <si>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</si>
  <si>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</si>
  <si>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</si>
  <si>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</si>
  <si>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</si>
  <si>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</si>
  <si>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</si>
  <si>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</si>
  <si>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</si>
  <si>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</si>
  <si>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</si>
  <si>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</si>
  <si>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</si>
  <si>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</si>
  <si>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</si>
  <si>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</si>
  <si>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</si>
  <si>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</si>
  <si>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</si>
  <si>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</si>
  <si>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</si>
  <si>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</si>
  <si>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</si>
  <si>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</si>
  <si>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</si>
  <si>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</si>
  <si>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</si>
  <si>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</si>
  <si>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</si>
  <si>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</si>
  <si>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</si>
  <si>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</si>
  <si>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</si>
  <si>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</si>
  <si>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</si>
  <si>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</si>
  <si>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</si>
  <si>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</si>
  <si>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</si>
  <si>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</si>
  <si>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</si>
  <si>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</si>
  <si>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</si>
  <si>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</si>
  <si>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</si>
  <si>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</si>
  <si>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</si>
  <si>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</si>
  <si>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</si>
  <si>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</si>
  <si>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</si>
  <si>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</si>
  <si>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</si>
  <si>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</si>
  <si>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</si>
  <si>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</si>
  <si>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</si>
  <si>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</si>
  <si>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</si>
  <si>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</si>
  <si>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</si>
  <si>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</si>
  <si>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</si>
  <si>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</si>
  <si>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</si>
  <si>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</si>
  <si>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</si>
  <si>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</si>
  <si>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</si>
  <si>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</si>
  <si>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</si>
  <si>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</si>
  <si>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</si>
  <si>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</si>
  <si>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</si>
  <si>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</si>
  <si>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</si>
  <si>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</si>
  <si>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</si>
  <si>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</si>
  <si>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</si>
  <si>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</si>
  <si>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</si>
  <si>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</si>
  <si>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</si>
  <si>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</si>
  <si>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</si>
  <si>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</si>
  <si>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</si>
  <si>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</si>
  <si>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</si>
  <si>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</si>
  <si>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</si>
  <si>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</si>
  <si>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</si>
  <si>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</si>
  <si>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</si>
  <si>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</si>
  <si>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</si>
  <si>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</si>
  <si>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</si>
  <si>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</si>
  <si>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</si>
  <si>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</si>
  <si>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</si>
  <si>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</si>
  <si>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</si>
  <si>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</si>
  <si>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</si>
  <si>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</si>
  <si>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</si>
  <si>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</si>
  <si>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</si>
  <si>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</si>
  <si>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</si>
  <si>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</si>
  <si>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</si>
  <si>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</si>
  <si>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</si>
  <si>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</si>
  <si>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</si>
  <si>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</si>
  <si>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</si>
  <si>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</si>
  <si>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</si>
  <si>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</si>
  <si>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</si>
  <si>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</si>
  <si>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</si>
  <si>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</si>
  <si>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</si>
  <si>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</si>
  <si>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</si>
  <si>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</si>
  <si>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</si>
  <si>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</si>
  <si>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</si>
  <si>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</si>
  <si>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</si>
  <si>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</si>
  <si>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</si>
  <si>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</si>
  <si>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</si>
  <si>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</si>
  <si>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</si>
  <si>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</si>
  <si>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</si>
  <si>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</si>
  <si>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</si>
  <si>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</si>
  <si>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</si>
  <si>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</si>
  <si>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</si>
  <si>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</si>
  <si>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</si>
  <si>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</si>
  <si>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</si>
  <si>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</si>
  <si>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</si>
  <si>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</si>
  <si>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</si>
  <si>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</si>
  <si>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</si>
  <si>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</si>
  <si>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</si>
  <si>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</si>
  <si>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</si>
  <si>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</si>
  <si>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</si>
  <si>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</si>
  <si>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</si>
  <si>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</si>
  <si>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</si>
  <si>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</si>
  <si>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</si>
  <si>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</si>
  <si>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</si>
  <si>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</si>
  <si>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</si>
  <si>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</si>
  <si>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</si>
  <si>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</si>
  <si>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</si>
  <si>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</si>
  <si>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</si>
  <si>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</si>
  <si>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</si>
  <si>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</si>
  <si>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</si>
  <si>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</si>
  <si>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</si>
  <si>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</si>
  <si>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</si>
  <si>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</si>
  <si>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</si>
  <si>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</si>
  <si>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</si>
  <si>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</si>
  <si>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</si>
  <si>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</si>
  <si>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</si>
  <si>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</si>
  <si>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</si>
  <si>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</si>
  <si>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</si>
  <si>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</si>
  <si>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</si>
  <si>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</si>
  <si>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</si>
  <si>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</si>
  <si>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</si>
  <si>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</si>
  <si>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</si>
  <si>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</si>
  <si>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</si>
  <si>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</si>
  <si>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</si>
  <si>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</si>
  <si>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</si>
  <si>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</si>
  <si>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</si>
  <si>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</si>
  <si>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</si>
  <si>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</si>
  <si>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</si>
  <si>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</si>
  <si>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</si>
  <si>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</si>
  <si>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</si>
  <si>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</si>
  <si>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</si>
  <si>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</si>
  <si>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</si>
  <si>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</si>
  <si>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</si>
  <si>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</si>
  <si>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</si>
  <si>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</si>
  <si>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</si>
  <si>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</si>
  <si>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</si>
  <si>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</si>
  <si>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</si>
  <si>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</si>
  <si>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</si>
  <si>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</si>
  <si>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</si>
  <si>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</si>
  <si>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</si>
  <si>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</si>
  <si>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</si>
  <si>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</si>
  <si>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</si>
  <si>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</si>
  <si>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</si>
  <si>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</si>
  <si>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</si>
  <si>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</si>
  <si>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</si>
  <si>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</si>
  <si>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</si>
  <si>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</si>
  <si>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</si>
  <si>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</si>
  <si>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</si>
  <si>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</si>
  <si>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</si>
  <si>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</si>
  <si>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</si>
  <si>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</si>
  <si>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</si>
  <si>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</si>
  <si>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</si>
  <si>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</si>
  <si>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</si>
  <si>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</si>
  <si>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</si>
  <si>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</si>
  <si>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</si>
  <si>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</si>
  <si>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</si>
  <si>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</si>
  <si>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</si>
  <si>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</si>
  <si>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</si>
  <si>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</si>
  <si>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</si>
  <si>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</si>
  <si>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</si>
  <si>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</si>
  <si>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</si>
  <si>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</si>
  <si>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</si>
  <si>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</si>
  <si>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</si>
  <si>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</si>
  <si>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</si>
  <si>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</si>
  <si>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</si>
  <si>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</si>
  <si>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</si>
  <si>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</si>
  <si>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</si>
  <si>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</si>
  <si>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</si>
  <si>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</si>
  <si>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</si>
  <si>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</si>
  <si>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</si>
  <si>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</si>
  <si>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</si>
  <si>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</si>
  <si>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</si>
  <si>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</si>
  <si>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</si>
  <si>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</si>
  <si>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</si>
  <si>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</si>
  <si>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</si>
  <si>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</si>
  <si>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</si>
  <si>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</si>
  <si>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</si>
  <si>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</si>
  <si>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</si>
  <si>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</si>
  <si>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</si>
  <si>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</si>
  <si>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</si>
  <si>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</si>
  <si>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</si>
  <si>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</si>
  <si>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</si>
  <si>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</si>
  <si>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</si>
  <si>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</si>
  <si>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</si>
  <si>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</si>
  <si>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</si>
  <si>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</si>
  <si>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</si>
  <si>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</si>
  <si>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</si>
  <si>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</si>
  <si>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</si>
  <si>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</si>
  <si>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</si>
  <si>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</si>
  <si>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</si>
  <si>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</si>
  <si>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</si>
  <si>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</si>
  <si>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</si>
  <si>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</si>
  <si>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</si>
  <si>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</si>
  <si>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</si>
  <si>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</si>
  <si>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</si>
  <si>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</si>
  <si>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</si>
  <si>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</si>
  <si>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</si>
  <si>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</si>
  <si>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</si>
  <si>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</si>
  <si>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</si>
  <si>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</si>
  <si>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</si>
  <si>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</si>
  <si>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</si>
  <si>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</si>
  <si>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</si>
  <si>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</si>
  <si>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</si>
  <si>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</si>
  <si>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</si>
  <si>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</si>
  <si>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</si>
  <si>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</si>
  <si>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</si>
  <si>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</si>
  <si>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</si>
  <si>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</si>
  <si>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</si>
  <si>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</si>
  <si>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</si>
  <si>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</si>
  <si>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</si>
  <si>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</si>
  <si>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</si>
  <si>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</si>
  <si>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</si>
  <si>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</si>
  <si>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</si>
  <si>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</si>
  <si>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</si>
  <si>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</si>
  <si>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</si>
  <si>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</si>
  <si>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</si>
  <si>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</si>
  <si>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</si>
  <si>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</si>
  <si>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</si>
  <si>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</si>
  <si>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</si>
  <si>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</si>
  <si>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</si>
  <si>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</si>
  <si>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</si>
  <si>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</si>
  <si>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</si>
  <si>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</si>
  <si>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</si>
  <si>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</si>
  <si>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</si>
  <si>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</si>
  <si>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</si>
  <si>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</si>
  <si>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</si>
  <si>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</si>
  <si>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</si>
  <si>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</si>
  <si>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</si>
  <si>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</si>
  <si>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</si>
  <si>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</si>
  <si>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</si>
  <si>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</si>
  <si>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</si>
  <si>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</si>
  <si>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</si>
  <si>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</si>
  <si>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</si>
  <si>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</si>
  <si>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</si>
  <si>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</si>
  <si>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</si>
  <si>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</si>
  <si>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</si>
  <si>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</si>
  <si>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</si>
  <si>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</si>
  <si>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</si>
  <si>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</si>
  <si>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</si>
  <si>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</si>
  <si>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</si>
  <si>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</si>
  <si>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</si>
  <si>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</si>
  <si>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</si>
  <si>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</si>
  <si>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</si>
  <si>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</si>
  <si>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</si>
  <si>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</si>
  <si>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</si>
  <si>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</si>
  <si>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</si>
  <si>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</si>
  <si>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</si>
  <si>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</si>
  <si>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</si>
  <si>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</si>
  <si>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</si>
  <si>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</si>
  <si>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</si>
  <si>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</si>
  <si>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</si>
  <si>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</si>
  <si>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</si>
  <si>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</si>
  <si>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</si>
  <si>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</si>
  <si>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</si>
  <si>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</si>
  <si>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</si>
  <si>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</si>
  <si>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</si>
  <si>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</si>
  <si>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</si>
  <si>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</si>
  <si>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</si>
  <si>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</si>
  <si>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</si>
  <si>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</si>
  <si>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</si>
  <si>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</si>
  <si>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</si>
  <si>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</si>
  <si>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</si>
  <si>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</si>
  <si>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</si>
  <si>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</si>
  <si>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</si>
  <si>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</si>
  <si>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</si>
  <si>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</si>
  <si>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</si>
  <si>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</si>
  <si>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</si>
  <si>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</si>
  <si>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</si>
  <si>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</si>
  <si>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</si>
  <si>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</si>
  <si>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</si>
  <si>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</si>
  <si>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</si>
  <si>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</si>
  <si>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</si>
  <si>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</si>
  <si>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</si>
  <si>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</si>
  <si>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</si>
  <si>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</si>
  <si>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</si>
  <si>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</si>
  <si>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</si>
  <si>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</si>
  <si>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</si>
  <si>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</si>
  <si>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</si>
  <si>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</si>
  <si>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</si>
  <si>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</si>
  <si>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</si>
  <si>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</si>
  <si>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</si>
  <si>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</si>
  <si>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</si>
  <si>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</si>
  <si>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</si>
  <si>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</si>
  <si>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</si>
  <si>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</si>
  <si>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</si>
  <si>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</si>
  <si>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</si>
  <si>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</si>
  <si>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</si>
  <si>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</si>
  <si>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</si>
  <si>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</si>
  <si>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</si>
  <si>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</si>
  <si>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</si>
  <si>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</si>
  <si>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</si>
  <si>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</si>
  <si>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</si>
  <si>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</si>
  <si>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</si>
  <si>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</si>
  <si>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</si>
  <si>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</si>
  <si>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</si>
  <si>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</si>
  <si>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</si>
  <si>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</si>
  <si>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</si>
  <si>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</si>
  <si>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</si>
  <si>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</si>
  <si>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</si>
  <si>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</si>
  <si>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</si>
  <si>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</si>
  <si>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</si>
  <si>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</si>
  <si>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</si>
  <si>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</si>
  <si>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</si>
  <si>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</si>
  <si>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</si>
  <si>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</si>
  <si>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</si>
  <si>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</si>
  <si>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</si>
  <si>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</si>
  <si>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</si>
  <si>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</si>
  <si>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</si>
  <si>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</si>
  <si>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</si>
  <si>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</si>
  <si>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</si>
  <si>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</si>
  <si>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</si>
  <si>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</si>
  <si>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</si>
  <si>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</si>
  <si>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</si>
  <si>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</si>
  <si>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</si>
  <si>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</si>
  <si>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</si>
  <si>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</si>
  <si>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</si>
  <si>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</si>
  <si>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</si>
  <si>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</si>
  <si>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</si>
  <si>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</si>
  <si>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</si>
  <si>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</si>
  <si>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</si>
  <si>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</si>
  <si>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</si>
  <si>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</si>
  <si>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</si>
  <si>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</si>
  <si>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</si>
  <si>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</si>
  <si>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</si>
  <si>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</si>
  <si>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</si>
  <si>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</si>
  <si>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</si>
  <si>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</si>
  <si>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</si>
  <si>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</si>
  <si>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</si>
  <si>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</si>
  <si>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</si>
  <si>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</si>
  <si>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</si>
  <si>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</si>
  <si>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</si>
  <si>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</si>
  <si>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</si>
  <si>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</si>
  <si>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</si>
  <si>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</si>
  <si>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</si>
  <si>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</si>
  <si>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</si>
  <si>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</si>
  <si>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</si>
  <si>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</si>
  <si>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</si>
  <si>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</si>
  <si>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</si>
  <si>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</si>
  <si>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</si>
  <si>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</si>
  <si>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</si>
  <si>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</si>
  <si>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</si>
  <si>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</si>
  <si>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</si>
  <si>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</si>
  <si>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</si>
  <si>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</si>
  <si>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</si>
  <si>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</si>
  <si>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</si>
  <si>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</si>
  <si>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</si>
  <si>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</si>
  <si>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</si>
  <si>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</si>
  <si>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</si>
  <si>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</si>
  <si>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</si>
  <si>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</si>
  <si>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</si>
  <si>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</si>
  <si>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</si>
  <si>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</si>
  <si>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</si>
  <si>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</si>
  <si>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</si>
  <si>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</si>
  <si>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</si>
  <si>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</si>
  <si>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</si>
  <si>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</si>
  <si>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</si>
  <si>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</si>
  <si>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</si>
  <si>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</si>
  <si>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</si>
  <si>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</si>
  <si>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</si>
  <si>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</si>
  <si>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</si>
  <si>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</si>
  <si>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</si>
  <si>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</si>
  <si>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</si>
  <si>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</si>
  <si>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</si>
  <si>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</si>
  <si>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</si>
  <si>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</si>
  <si>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</si>
  <si>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</si>
  <si>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</si>
  <si>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</si>
  <si>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</si>
  <si>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</si>
  <si>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</si>
  <si>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</si>
  <si>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</si>
  <si>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</si>
  <si>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</si>
  <si>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</si>
  <si>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</si>
  <si>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</si>
  <si>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</si>
  <si>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</si>
  <si>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</si>
  <si>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</si>
  <si>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</si>
  <si>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</si>
  <si>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</si>
  <si>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</si>
  <si>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</si>
  <si>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</si>
  <si>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</si>
  <si>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</si>
  <si>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</si>
  <si>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</si>
  <si>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</si>
  <si>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</si>
  <si>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</si>
  <si>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</si>
  <si>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</si>
  <si>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</si>
  <si>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</si>
  <si>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</si>
  <si>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</si>
  <si>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</si>
  <si>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</si>
  <si>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</si>
  <si>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</si>
  <si>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</si>
  <si>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</si>
  <si>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</si>
  <si>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</si>
  <si>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</si>
  <si>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</si>
  <si>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</si>
  <si>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</si>
  <si>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</si>
  <si>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</si>
  <si>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</si>
  <si>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</si>
  <si>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</si>
  <si>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</si>
  <si>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</si>
  <si>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</si>
  <si>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</si>
  <si>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</si>
  <si>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</si>
  <si>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</si>
  <si>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</si>
  <si>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</si>
  <si>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</si>
  <si>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</si>
  <si>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</si>
  <si>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</si>
  <si>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</si>
  <si>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</si>
  <si>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</si>
  <si>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</si>
  <si>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</si>
  <si>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</si>
  <si>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</si>
  <si>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</si>
  <si>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</si>
  <si>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</si>
  <si>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</si>
  <si>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</si>
  <si>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</si>
  <si>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</si>
  <si>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</si>
  <si>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</si>
  <si>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</si>
  <si>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</si>
  <si>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</si>
  <si>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</si>
  <si>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</si>
  <si>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</si>
  <si>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</si>
  <si>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</si>
  <si>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</si>
  <si>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</si>
  <si>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</si>
  <si>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</si>
  <si>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</si>
  <si>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</si>
  <si>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</si>
  <si>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</si>
  <si>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</si>
  <si>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</si>
  <si>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</si>
  <si>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</si>
  <si>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</si>
  <si>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</si>
  <si>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</si>
  <si>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</si>
  <si>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</si>
  <si>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</si>
  <si>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</si>
  <si>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</si>
  <si>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</si>
  <si>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</si>
  <si>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</si>
  <si>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</si>
  <si>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</si>
  <si>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</si>
  <si>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</si>
  <si>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</si>
  <si>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</si>
  <si>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</si>
  <si>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</si>
  <si>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</si>
  <si>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</si>
  <si>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</si>
  <si>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</si>
  <si>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</si>
  <si>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</si>
  <si>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</si>
  <si>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</si>
  <si>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</si>
  <si>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</si>
  <si>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</si>
  <si>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</si>
  <si>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</si>
  <si>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</si>
  <si>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</si>
  <si>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</si>
  <si>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</si>
  <si>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</si>
  <si>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</si>
  <si>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</si>
  <si>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</si>
  <si>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</si>
  <si>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</si>
  <si>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</si>
  <si>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</si>
  <si>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</si>
  <si>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</si>
  <si>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</si>
  <si>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</si>
  <si>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</si>
  <si>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</si>
  <si>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</si>
  <si>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</si>
  <si>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</si>
  <si>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</si>
  <si>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</si>
  <si>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</si>
  <si>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</si>
  <si>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</si>
  <si>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</si>
  <si>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</si>
  <si>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</si>
  <si>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</si>
  <si>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</si>
  <si>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</si>
  <si>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</si>
  <si>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</si>
  <si>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</si>
  <si>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</si>
  <si>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</si>
  <si>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</si>
  <si>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</si>
  <si>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</si>
  <si>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</si>
  <si>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</si>
  <si>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</si>
  <si>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</si>
  <si>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</si>
  <si>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</si>
  <si>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</si>
  <si>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</si>
  <si>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</si>
  <si>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</si>
  <si>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</si>
  <si>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</si>
  <si>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</si>
  <si>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</si>
  <si>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</si>
  <si>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</si>
  <si>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</si>
  <si>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</si>
  <si>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</si>
  <si>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</si>
  <si>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</si>
  <si>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</si>
  <si>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</si>
  <si>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</si>
  <si>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</si>
  <si>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</si>
  <si>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</si>
  <si>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</si>
  <si>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</si>
  <si>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</si>
  <si>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</si>
  <si>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</si>
  <si>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</si>
  <si>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</si>
  <si>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</si>
  <si>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</si>
  <si>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</si>
  <si>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</si>
  <si>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</si>
  <si>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</si>
  <si>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</si>
  <si>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</si>
  <si>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</si>
  <si>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</si>
  <si>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</si>
  <si>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</si>
  <si>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</si>
  <si>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</si>
  <si>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</si>
  <si>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</si>
  <si>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</si>
  <si>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</si>
  <si>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</si>
  <si>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</si>
  <si>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</si>
  <si>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</si>
  <si>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</si>
  <si>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</si>
  <si>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</si>
  <si>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</si>
  <si>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</si>
  <si>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</si>
  <si>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</si>
  <si>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</si>
  <si>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</si>
  <si>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</si>
  <si>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</si>
  <si>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</si>
  <si>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</si>
  <si>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</si>
  <si>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</si>
  <si>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</si>
  <si>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</si>
  <si>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</si>
  <si>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</si>
  <si>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</si>
  <si>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</si>
  <si>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</si>
  <si>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</si>
  <si>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</si>
  <si>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</si>
  <si>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</si>
  <si>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</si>
  <si>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</si>
  <si>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</si>
  <si>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</si>
  <si>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</si>
  <si>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</si>
  <si>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</si>
  <si>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</si>
  <si>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</si>
  <si>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</si>
  <si>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</si>
  <si>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</si>
  <si>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</si>
  <si>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</si>
  <si>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</si>
  <si>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</si>
  <si>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</si>
  <si>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</si>
  <si>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</si>
  <si>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</si>
  <si>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</si>
  <si>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</si>
  <si>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</si>
  <si>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</si>
  <si>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</si>
  <si>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</si>
  <si>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</si>
  <si>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</si>
  <si>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</si>
  <si>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</si>
  <si>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</si>
  <si>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</si>
  <si>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</si>
  <si>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</si>
  <si>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</si>
  <si>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</si>
  <si>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</si>
  <si>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</si>
  <si>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</si>
  <si>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</si>
  <si>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</si>
  <si>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</si>
  <si>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</si>
  <si>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</si>
  <si>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</si>
  <si>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</si>
  <si>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</si>
  <si>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</si>
  <si>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</si>
  <si>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</si>
  <si>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</si>
  <si>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</si>
  <si>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</si>
  <si>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</si>
  <si>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</si>
  <si>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</si>
  <si>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</si>
  <si>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</si>
  <si>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</si>
  <si>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</si>
  <si>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</si>
  <si>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</si>
  <si>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</si>
  <si>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</si>
  <si>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</si>
  <si>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</si>
  <si>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</si>
  <si>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</si>
  <si>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</si>
  <si>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</si>
  <si>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</si>
  <si>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</si>
  <si>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</si>
  <si>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</si>
  <si>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</si>
  <si>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</si>
  <si>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</si>
  <si>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</si>
  <si>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</si>
  <si>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</si>
  <si>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</si>
  <si>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</si>
  <si>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</si>
  <si>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</si>
  <si>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</si>
  <si>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</si>
  <si>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</si>
  <si>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</si>
  <si>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</si>
  <si>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</si>
  <si>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</si>
  <si>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</si>
  <si>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</si>
  <si>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</si>
  <si>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</si>
  <si>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</si>
  <si>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</si>
  <si>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</si>
  <si>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</si>
  <si>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</si>
  <si>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</si>
  <si>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</si>
  <si>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</si>
  <si>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</si>
  <si>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</si>
  <si>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</si>
  <si>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</si>
  <si>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</si>
  <si>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</si>
  <si>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</si>
  <si>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</si>
  <si>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</si>
  <si>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</si>
  <si>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</si>
  <si>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</si>
  <si>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</si>
  <si>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</si>
  <si>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</si>
  <si>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</si>
  <si>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</si>
  <si>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</si>
  <si>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</si>
  <si>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</si>
  <si>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</si>
  <si>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</si>
  <si>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</si>
  <si>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</si>
  <si>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</si>
  <si>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</si>
  <si>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</si>
  <si>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</si>
  <si>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</si>
  <si>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</si>
  <si>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</si>
  <si>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</si>
  <si>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</si>
  <si>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</si>
  <si>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</si>
  <si>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</si>
  <si>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</si>
  <si>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</si>
  <si>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</si>
  <si>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</si>
  <si>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</si>
  <si>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</si>
  <si>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</si>
  <si>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</si>
  <si>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</si>
  <si>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</si>
  <si>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</si>
  <si>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</si>
  <si>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</si>
  <si>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</si>
  <si>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</si>
  <si>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</si>
  <si>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</si>
  <si>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</si>
  <si>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</si>
  <si>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</si>
  <si>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</si>
  <si>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</si>
  <si>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</si>
  <si>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</si>
  <si>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</si>
  <si>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</si>
  <si>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</si>
  <si>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</si>
  <si>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</si>
  <si>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</si>
  <si>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</si>
  <si>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</si>
  <si>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</si>
  <si>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</si>
  <si>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</si>
  <si>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</si>
  <si>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</si>
  <si>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</si>
  <si>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</si>
  <si>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</si>
  <si>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</si>
  <si>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</si>
  <si>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</si>
  <si>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</si>
  <si>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</si>
  <si>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</si>
  <si>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</si>
  <si>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</si>
  <si>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</si>
  <si>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</si>
  <si>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</si>
  <si>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</si>
  <si>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</si>
  <si>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</si>
  <si>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</si>
  <si>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</si>
  <si>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</si>
  <si>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</si>
  <si>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</si>
  <si>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</si>
  <si>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</si>
  <si>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</si>
  <si>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</si>
  <si>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</si>
  <si>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</si>
  <si>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</si>
  <si>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</si>
  <si>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</si>
  <si>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</si>
  <si>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</si>
  <si>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</si>
  <si>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</si>
  <si>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</si>
  <si>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</si>
  <si>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</si>
  <si>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</si>
  <si>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</si>
  <si>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</si>
  <si>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</si>
  <si>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</si>
  <si>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</si>
  <si>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</si>
  <si>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</si>
  <si>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</si>
  <si>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chữ:Một trăm lẻ ba triệu chín trăm bốn mươi ngàn 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</si>
</sst>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#,##0.00000;[Red]#,##0.00000"/>
  </numFmts>
  <fonts count="5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10"/>
      <name val="Calibri"/>
      <family val="2"/>
    </font>
    <font>
      <sz val="9"/>
      <name val="Times New Roman"/>
      <family val="1"/>
    </font>
    <font>
      <b/>
      <sz val="12"/>
      <color theme="1"/>
      <name val="Times New Roman"/>
      <family val="1"/>
    </font>
    <font>
      <sz val="6"/>
      <name val="Calibri"/>
      <family val="2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4" fillId="0" borderId="0"/>
    <xf numFmtId="43" fontId="38" fillId="0" borderId="0" applyFont="0" applyFill="0" applyBorder="0" applyAlignment="0" applyProtection="0"/>
  </cellStyleXfs>
  <cellXfs count="355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5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21" fillId="0" borderId="0" xfId="2" applyFont="1" applyBorder="1" applyAlignment="1">
      <alignment horizontal="center" vertical="center" wrapText="1"/>
    </xf>
    <xf numFmtId="165" fontId="24" fillId="0" borderId="0" xfId="2" applyNumberFormat="1" applyBorder="1" applyAlignment="1">
      <alignment wrapText="1"/>
    </xf>
    <xf numFmtId="0" fontId="24" fillId="0" borderId="0" xfId="2" applyBorder="1"/>
    <xf numFmtId="165" fontId="9" fillId="0" borderId="1" xfId="2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6" fillId="0" borderId="1" xfId="2" applyFont="1" applyBorder="1"/>
    <xf numFmtId="0" fontId="27" fillId="0" borderId="1" xfId="2" applyFont="1" applyBorder="1"/>
    <xf numFmtId="3" fontId="21" fillId="0" borderId="0" xfId="2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165" fontId="21" fillId="0" borderId="0" xfId="0" applyNumberFormat="1" applyFont="1" applyBorder="1" applyAlignment="1">
      <alignment horizontal="center" vertical="center" wrapText="1"/>
    </xf>
    <xf numFmtId="3" fontId="13" fillId="0" borderId="0" xfId="0" applyNumberFormat="1" applyFont="1"/>
    <xf numFmtId="165" fontId="0" fillId="0" borderId="1" xfId="0" applyNumberFormat="1" applyBorder="1" applyAlignment="1">
      <alignment wrapText="1"/>
    </xf>
    <xf numFmtId="165" fontId="0" fillId="0" borderId="0" xfId="0" applyNumberFormat="1"/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8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3" fillId="0" borderId="1" xfId="0" applyFont="1" applyBorder="1"/>
    <xf numFmtId="3" fontId="21" fillId="0" borderId="1" xfId="0" applyNumberFormat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23" fillId="0" borderId="0" xfId="0" applyFont="1"/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4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5" fillId="0" borderId="1" xfId="0" applyFont="1" applyBorder="1"/>
    <xf numFmtId="0" fontId="19" fillId="0" borderId="0" xfId="0" applyFont="1" applyAlignment="1">
      <alignment horizontal="left"/>
    </xf>
    <xf numFmtId="0" fontId="36" fillId="0" borderId="1" xfId="0" applyFont="1" applyBorder="1"/>
    <xf numFmtId="0" fontId="37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5" fillId="0" borderId="0" xfId="0" applyFont="1"/>
    <xf numFmtId="0" fontId="35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0" fontId="40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5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2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5" fillId="0" borderId="1" xfId="3" applyNumberFormat="1" applyFont="1" applyBorder="1" applyAlignment="1">
      <alignment wrapText="1"/>
    </xf>
    <xf numFmtId="168" fontId="40" fillId="0" borderId="0" xfId="3" applyNumberFormat="1" applyFont="1" applyBorder="1" applyAlignment="1">
      <alignment horizontal="center" vertical="center" wrapText="1"/>
    </xf>
    <xf numFmtId="167" fontId="40" fillId="0" borderId="0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67" fontId="0" fillId="0" borderId="0" xfId="0" applyNumberFormat="1"/>
    <xf numFmtId="0" fontId="14" fillId="0" borderId="1" xfId="0" applyFont="1" applyBorder="1" applyAlignment="1">
      <alignment horizontal="left" vertical="top" wrapText="1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0" fontId="41" fillId="0" borderId="1" xfId="0" applyFont="1" applyBorder="1" applyAlignment="1">
      <alignment horizontal="left" vertical="center" wrapText="1"/>
    </xf>
    <xf numFmtId="167" fontId="42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5" fillId="0" borderId="0" xfId="0" applyFont="1" applyAlignment="1">
      <alignment horizontal="left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5" fontId="35" fillId="0" borderId="1" xfId="0" applyNumberFormat="1" applyFont="1" applyBorder="1" applyAlignment="1">
      <alignment wrapText="1"/>
    </xf>
    <xf numFmtId="169" fontId="35" fillId="0" borderId="1" xfId="0" applyNumberFormat="1" applyFont="1" applyBorder="1" applyAlignment="1">
      <alignment wrapText="1"/>
    </xf>
    <xf numFmtId="165" fontId="0" fillId="2" borderId="0" xfId="0" applyNumberFormat="1" applyFill="1"/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169" fontId="40" fillId="0" borderId="0" xfId="0" applyNumberFormat="1" applyFont="1" applyBorder="1" applyAlignment="1">
      <alignment horizontal="center" vertical="center" wrapText="1"/>
    </xf>
    <xf numFmtId="170" fontId="43" fillId="0" borderId="0" xfId="0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4" fillId="0" borderId="0" xfId="0" applyFont="1"/>
    <xf numFmtId="166" fontId="34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4" fillId="0" borderId="1" xfId="3" applyNumberFormat="1" applyFont="1" applyBorder="1" applyAlignment="1">
      <alignment wrapText="1"/>
    </xf>
    <xf numFmtId="168" fontId="34" fillId="0" borderId="1" xfId="0" applyNumberFormat="1" applyFont="1" applyBorder="1"/>
    <xf numFmtId="167" fontId="44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4" fillId="3" borderId="1" xfId="0" applyNumberFormat="1" applyFont="1" applyFill="1" applyBorder="1"/>
    <xf numFmtId="0" fontId="34" fillId="0" borderId="0" xfId="0" applyFont="1" applyAlignment="1"/>
    <xf numFmtId="166" fontId="34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166" fontId="34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5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left" vertical="center" wrapText="1"/>
    </xf>
    <xf numFmtId="0" fontId="35" fillId="0" borderId="0" xfId="0" applyFont="1" applyAlignment="1">
      <alignment horizontal="left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0" fillId="0" borderId="1" xfId="0" applyBorder="1"/>
    <xf numFmtId="168" fontId="35" fillId="0" borderId="1" xfId="3" applyNumberFormat="1" applyFont="1" applyBorder="1" applyAlignment="1">
      <alignment wrapText="1"/>
    </xf>
    <xf numFmtId="0" fontId="47" fillId="0" borderId="0" xfId="0" applyFont="1"/>
    <xf numFmtId="168" fontId="47" fillId="0" borderId="0" xfId="0" applyNumberFormat="1" applyFont="1"/>
    <xf numFmtId="168" fontId="0" fillId="2" borderId="0" xfId="0" applyNumberFormat="1" applyFill="1"/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166" fontId="3" fillId="0" borderId="0" xfId="3" applyNumberFormat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6" fontId="34" fillId="0" borderId="0" xfId="3" applyNumberFormat="1" applyFont="1" applyAlignment="1">
      <alignment horizontal="left"/>
    </xf>
    <xf numFmtId="0" fontId="35" fillId="0" borderId="0" xfId="0" applyFont="1" applyAlignment="1">
      <alignment horizontal="left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0" xfId="3" applyNumberFormat="1" applyFont="1" applyAlignment="1">
      <alignment horizontal="center"/>
    </xf>
    <xf numFmtId="166" fontId="2" fillId="0" borderId="0" xfId="3" applyNumberFormat="1" applyFont="1" applyBorder="1" applyAlignment="1">
      <alignment horizontal="right"/>
    </xf>
    <xf numFmtId="166" fontId="7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8" fillId="0" borderId="0" xfId="3" applyNumberFormat="1" applyFont="1" applyAlignment="1">
      <alignment horizontal="center"/>
    </xf>
    <xf numFmtId="0" fontId="29" fillId="0" borderId="0" xfId="1" applyFont="1" applyAlignment="1">
      <alignment horizontal="center"/>
    </xf>
    <xf numFmtId="166" fontId="29" fillId="0" borderId="0" xfId="3" applyNumberFormat="1" applyFont="1" applyAlignment="1">
      <alignment horizontal="center"/>
    </xf>
    <xf numFmtId="166" fontId="12" fillId="0" borderId="2" xfId="3" applyNumberFormat="1" applyFont="1" applyBorder="1" applyAlignment="1">
      <alignment horizontal="left" vertical="top" wrapText="1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0" fontId="35" fillId="0" borderId="0" xfId="0" applyFont="1" applyAlignment="1"/>
    <xf numFmtId="166" fontId="35" fillId="0" borderId="0" xfId="3" applyNumberFormat="1" applyFont="1" applyAlignment="1"/>
    <xf numFmtId="166" fontId="35" fillId="0" borderId="0" xfId="3" applyNumberFormat="1" applyFont="1" applyAlignment="1">
      <alignment horizontal="left"/>
    </xf>
    <xf numFmtId="0" fontId="48" fillId="0" borderId="0" xfId="0" applyFont="1"/>
    <xf numFmtId="166" fontId="48" fillId="0" borderId="0" xfId="3" applyNumberFormat="1" applyFont="1"/>
    <xf numFmtId="167" fontId="49" fillId="0" borderId="1" xfId="3" applyNumberFormat="1" applyFont="1" applyBorder="1" applyAlignment="1">
      <alignment wrapText="1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614" zoomScaleNormal="100" workbookViewId="0">
      <selection activeCell="D623" sqref="D623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294" t="s">
        <v>166</v>
      </c>
      <c r="B1" s="294"/>
      <c r="C1" s="294"/>
      <c r="D1" s="294"/>
      <c r="E1" s="294"/>
      <c r="F1" s="294"/>
      <c r="G1" s="294"/>
      <c r="H1" s="294"/>
    </row>
    <row r="2" spans="1:8" ht="18.75" x14ac:dyDescent="0.3">
      <c r="A2" s="295" t="s">
        <v>0</v>
      </c>
      <c r="B2" s="295"/>
      <c r="C2" s="295"/>
      <c r="D2" s="295"/>
      <c r="E2" s="295"/>
      <c r="F2" s="295"/>
      <c r="G2" s="295"/>
      <c r="H2" s="295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296" t="s">
        <v>1565</v>
      </c>
      <c r="B4" s="296"/>
      <c r="C4" s="296"/>
      <c r="D4" s="296"/>
      <c r="E4" s="296"/>
      <c r="F4" s="296"/>
      <c r="G4" s="296"/>
      <c r="H4" s="296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298" t="s">
        <v>330</v>
      </c>
      <c r="B97" s="299"/>
      <c r="C97" s="299"/>
      <c r="D97" s="299"/>
      <c r="E97" s="300"/>
      <c r="F97" s="17">
        <f>SUM(F7:F96)</f>
        <v>42200000</v>
      </c>
      <c r="G97" s="22"/>
      <c r="H97" s="8"/>
    </row>
    <row r="98" spans="1:8" ht="15.75" x14ac:dyDescent="0.25">
      <c r="A98" s="301" t="s">
        <v>1561</v>
      </c>
      <c r="B98" s="302"/>
      <c r="C98" s="302"/>
      <c r="D98" s="302"/>
      <c r="E98" s="302"/>
      <c r="F98" s="302"/>
      <c r="G98" s="302"/>
      <c r="H98" s="303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04" t="s">
        <v>1560</v>
      </c>
      <c r="B100" s="304"/>
      <c r="C100" s="304"/>
      <c r="D100" s="304"/>
      <c r="E100" s="304"/>
      <c r="F100" s="304"/>
      <c r="G100" s="304"/>
      <c r="H100" s="304"/>
    </row>
    <row r="101" spans="1:8" ht="15.75" x14ac:dyDescent="0.25">
      <c r="A101" s="305" t="s">
        <v>9</v>
      </c>
      <c r="B101" s="305"/>
      <c r="C101" s="305"/>
      <c r="D101" s="81"/>
      <c r="E101" s="305" t="s">
        <v>10</v>
      </c>
      <c r="F101" s="305"/>
      <c r="G101" s="305"/>
      <c r="H101" s="305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05" t="s">
        <v>11</v>
      </c>
      <c r="B106" s="305"/>
      <c r="C106" s="305"/>
      <c r="D106" s="81"/>
      <c r="E106" s="305" t="s">
        <v>12</v>
      </c>
      <c r="F106" s="305"/>
      <c r="G106" s="305"/>
      <c r="H106" s="305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297" t="s">
        <v>183</v>
      </c>
      <c r="C109" s="297"/>
      <c r="D109" s="297"/>
      <c r="G109" s="24"/>
    </row>
    <row r="110" spans="1:8" x14ac:dyDescent="0.25">
      <c r="B110" s="297" t="s">
        <v>1863</v>
      </c>
      <c r="C110" s="297"/>
      <c r="D110" s="297"/>
      <c r="E110" s="297"/>
      <c r="G110" s="24"/>
    </row>
    <row r="111" spans="1:8" x14ac:dyDescent="0.25">
      <c r="B111" s="297" t="s">
        <v>1865</v>
      </c>
      <c r="C111" s="297"/>
      <c r="D111" s="297"/>
      <c r="E111" s="297"/>
      <c r="G111" s="24"/>
    </row>
    <row r="112" spans="1:8" x14ac:dyDescent="0.25">
      <c r="B112" s="297" t="s">
        <v>1864</v>
      </c>
      <c r="C112" s="297"/>
      <c r="D112" s="297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294" t="s">
        <v>166</v>
      </c>
      <c r="B119" s="294"/>
      <c r="C119" s="294"/>
      <c r="D119" s="294"/>
      <c r="E119" s="294"/>
      <c r="F119" s="294"/>
      <c r="G119" s="294"/>
      <c r="H119" s="294"/>
    </row>
    <row r="120" spans="1:8" ht="18.75" x14ac:dyDescent="0.3">
      <c r="A120" s="295" t="s">
        <v>0</v>
      </c>
      <c r="B120" s="295"/>
      <c r="C120" s="295"/>
      <c r="D120" s="295"/>
      <c r="E120" s="295"/>
      <c r="F120" s="295"/>
      <c r="G120" s="295"/>
      <c r="H120" s="295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296" t="s">
        <v>331</v>
      </c>
      <c r="B122" s="296"/>
      <c r="C122" s="296"/>
      <c r="D122" s="296"/>
      <c r="E122" s="296"/>
      <c r="F122" s="296"/>
      <c r="G122" s="296"/>
      <c r="H122" s="296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298" t="s">
        <v>330</v>
      </c>
      <c r="B322" s="299"/>
      <c r="C322" s="299"/>
      <c r="D322" s="299"/>
      <c r="E322" s="300"/>
      <c r="F322" s="17">
        <f>SUM(F125:F321)</f>
        <v>102405000</v>
      </c>
      <c r="G322" s="22"/>
      <c r="H322" s="8"/>
      <c r="J322" s="297" t="s">
        <v>183</v>
      </c>
      <c r="K322" s="297"/>
      <c r="L322" s="297"/>
      <c r="O322" s="24"/>
    </row>
    <row r="323" spans="1:15" ht="15.75" x14ac:dyDescent="0.25">
      <c r="A323" s="301" t="s">
        <v>1561</v>
      </c>
      <c r="B323" s="302"/>
      <c r="C323" s="302"/>
      <c r="D323" s="302"/>
      <c r="E323" s="302"/>
      <c r="F323" s="302"/>
      <c r="G323" s="302"/>
      <c r="H323" s="303"/>
      <c r="J323" s="297" t="s">
        <v>1271</v>
      </c>
      <c r="K323" s="297"/>
      <c r="L323" s="297"/>
      <c r="M323" s="297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297" t="s">
        <v>1272</v>
      </c>
      <c r="K324" s="297"/>
      <c r="L324" s="297"/>
      <c r="M324" s="297"/>
      <c r="O324" s="24"/>
    </row>
    <row r="325" spans="1:15" ht="15.75" x14ac:dyDescent="0.25">
      <c r="A325" s="304" t="s">
        <v>1560</v>
      </c>
      <c r="B325" s="304"/>
      <c r="C325" s="304"/>
      <c r="D325" s="304"/>
      <c r="E325" s="304"/>
      <c r="F325" s="304"/>
      <c r="G325" s="304"/>
      <c r="H325" s="304"/>
      <c r="J325" s="297" t="s">
        <v>1357</v>
      </c>
      <c r="K325" s="297"/>
      <c r="L325" s="297"/>
      <c r="O325" s="24"/>
    </row>
    <row r="326" spans="1:15" ht="15.75" x14ac:dyDescent="0.25">
      <c r="A326" s="305" t="s">
        <v>9</v>
      </c>
      <c r="B326" s="305"/>
      <c r="C326" s="305"/>
      <c r="D326" s="67"/>
      <c r="E326" s="305" t="s">
        <v>10</v>
      </c>
      <c r="F326" s="305"/>
      <c r="G326" s="305"/>
      <c r="H326" s="305"/>
      <c r="J326" s="297" t="s">
        <v>1356</v>
      </c>
      <c r="K326" s="297"/>
      <c r="L326" s="297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05" t="s">
        <v>11</v>
      </c>
      <c r="B331" s="305"/>
      <c r="C331" s="305"/>
      <c r="D331" s="67"/>
      <c r="E331" s="305" t="s">
        <v>12</v>
      </c>
      <c r="F331" s="305"/>
      <c r="G331" s="305"/>
      <c r="H331" s="305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297" t="s">
        <v>183</v>
      </c>
      <c r="C334" s="297"/>
      <c r="D334" s="297"/>
      <c r="G334" s="24"/>
      <c r="K334">
        <v>1850</v>
      </c>
    </row>
    <row r="335" spans="1:15" x14ac:dyDescent="0.25">
      <c r="B335" s="297" t="s">
        <v>1558</v>
      </c>
      <c r="C335" s="297"/>
      <c r="D335" s="297"/>
      <c r="E335" s="297"/>
      <c r="G335" s="24"/>
      <c r="K335">
        <v>81730</v>
      </c>
    </row>
    <row r="336" spans="1:15" x14ac:dyDescent="0.25">
      <c r="B336" s="297" t="s">
        <v>1562</v>
      </c>
      <c r="C336" s="297"/>
      <c r="D336" s="297"/>
      <c r="E336" s="297"/>
      <c r="G336" s="24"/>
      <c r="K336">
        <v>935</v>
      </c>
    </row>
    <row r="337" spans="1:11" x14ac:dyDescent="0.25">
      <c r="B337" s="297" t="s">
        <v>1563</v>
      </c>
      <c r="C337" s="297"/>
      <c r="D337" s="297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296" t="s">
        <v>331</v>
      </c>
      <c r="B342" s="296"/>
      <c r="C342" s="296"/>
      <c r="D342" s="296"/>
      <c r="E342" s="296"/>
      <c r="F342" s="296"/>
      <c r="G342" s="296"/>
      <c r="H342" s="296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5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298" t="s">
        <v>330</v>
      </c>
      <c r="B545" s="299"/>
      <c r="C545" s="299"/>
      <c r="D545" s="299"/>
      <c r="E545" s="300"/>
      <c r="F545" s="17">
        <f>SUM(F345:F544)</f>
        <v>96730000</v>
      </c>
      <c r="G545" s="22"/>
      <c r="H545" s="8"/>
    </row>
    <row r="546" spans="1:8" ht="15.75" x14ac:dyDescent="0.25">
      <c r="A546" s="301" t="s">
        <v>987</v>
      </c>
      <c r="B546" s="302"/>
      <c r="C546" s="302"/>
      <c r="D546" s="302"/>
      <c r="E546" s="302"/>
      <c r="F546" s="302"/>
      <c r="G546" s="302"/>
      <c r="H546" s="303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04" t="s">
        <v>988</v>
      </c>
      <c r="B548" s="304"/>
      <c r="C548" s="304"/>
      <c r="D548" s="304"/>
      <c r="E548" s="304"/>
      <c r="F548" s="304"/>
      <c r="G548" s="304"/>
      <c r="H548" s="304"/>
    </row>
    <row r="549" spans="1:8" ht="15.75" x14ac:dyDescent="0.25">
      <c r="A549" s="305" t="s">
        <v>9</v>
      </c>
      <c r="B549" s="305"/>
      <c r="C549" s="305"/>
      <c r="D549" s="35"/>
      <c r="E549" s="305" t="s">
        <v>10</v>
      </c>
      <c r="F549" s="305"/>
      <c r="G549" s="305"/>
      <c r="H549" s="305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05" t="s">
        <v>11</v>
      </c>
      <c r="B554" s="305"/>
      <c r="C554" s="305"/>
      <c r="D554" s="35"/>
      <c r="E554" s="305" t="s">
        <v>242</v>
      </c>
      <c r="F554" s="305"/>
      <c r="G554" s="305"/>
      <c r="H554" s="305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297" t="s">
        <v>183</v>
      </c>
      <c r="C556" s="297"/>
      <c r="D556" s="297"/>
      <c r="G556" s="24"/>
    </row>
    <row r="557" spans="1:8" x14ac:dyDescent="0.25">
      <c r="B557" s="297" t="s">
        <v>990</v>
      </c>
      <c r="C557" s="297"/>
      <c r="D557" s="297"/>
      <c r="E557" s="297"/>
      <c r="G557" s="24"/>
    </row>
    <row r="558" spans="1:8" x14ac:dyDescent="0.25">
      <c r="B558" s="297" t="s">
        <v>991</v>
      </c>
      <c r="C558" s="297"/>
      <c r="D558" s="297"/>
      <c r="G558" s="24"/>
    </row>
    <row r="564" spans="1:8" ht="18.75" x14ac:dyDescent="0.3">
      <c r="A564" s="294" t="s">
        <v>166</v>
      </c>
      <c r="B564" s="294"/>
      <c r="C564" s="294"/>
      <c r="D564" s="294"/>
      <c r="E564" s="294"/>
      <c r="F564" s="294"/>
      <c r="G564" s="294"/>
      <c r="H564" s="294"/>
    </row>
    <row r="565" spans="1:8" ht="18.75" x14ac:dyDescent="0.3">
      <c r="A565" s="295" t="s">
        <v>0</v>
      </c>
      <c r="B565" s="295"/>
      <c r="C565" s="295"/>
      <c r="D565" s="295"/>
      <c r="E565" s="295"/>
      <c r="F565" s="295"/>
      <c r="G565" s="295"/>
      <c r="H565" s="295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296" t="s">
        <v>331</v>
      </c>
      <c r="B567" s="296"/>
      <c r="C567" s="296"/>
      <c r="D567" s="296"/>
      <c r="E567" s="296"/>
      <c r="F567" s="296"/>
      <c r="G567" s="296"/>
      <c r="H567" s="296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298" t="s">
        <v>330</v>
      </c>
      <c r="B745" s="299"/>
      <c r="C745" s="299"/>
      <c r="D745" s="299"/>
      <c r="E745" s="300"/>
      <c r="F745" s="17">
        <f>SUM(F570:F744)</f>
        <v>78450000</v>
      </c>
      <c r="G745" s="22"/>
      <c r="H745" s="8"/>
    </row>
    <row r="746" spans="1:8" ht="15.75" x14ac:dyDescent="0.25">
      <c r="A746" s="301" t="s">
        <v>569</v>
      </c>
      <c r="B746" s="302"/>
      <c r="C746" s="302"/>
      <c r="D746" s="302"/>
      <c r="E746" s="302"/>
      <c r="F746" s="302"/>
      <c r="G746" s="302"/>
      <c r="H746" s="303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04" t="s">
        <v>410</v>
      </c>
      <c r="B748" s="304"/>
      <c r="C748" s="304"/>
      <c r="D748" s="304"/>
      <c r="E748" s="304"/>
      <c r="F748" s="304"/>
      <c r="G748" s="304"/>
      <c r="H748" s="304"/>
    </row>
    <row r="749" spans="1:8" ht="15.75" x14ac:dyDescent="0.25">
      <c r="A749" s="305" t="s">
        <v>9</v>
      </c>
      <c r="B749" s="305"/>
      <c r="C749" s="305"/>
      <c r="D749" s="20"/>
      <c r="E749" s="305" t="s">
        <v>10</v>
      </c>
      <c r="F749" s="305"/>
      <c r="G749" s="305"/>
      <c r="H749" s="305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05" t="s">
        <v>11</v>
      </c>
      <c r="B754" s="305"/>
      <c r="C754" s="305"/>
      <c r="D754" s="20"/>
      <c r="E754" s="305" t="s">
        <v>242</v>
      </c>
      <c r="F754" s="305"/>
      <c r="G754" s="305"/>
      <c r="H754" s="305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297" t="s">
        <v>183</v>
      </c>
      <c r="C756" s="297"/>
      <c r="D756" s="297"/>
      <c r="G756" s="24"/>
    </row>
    <row r="757" spans="1:8" x14ac:dyDescent="0.25">
      <c r="B757" s="297" t="s">
        <v>411</v>
      </c>
      <c r="C757" s="297"/>
      <c r="D757" s="297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297" t="s">
        <v>570</v>
      </c>
      <c r="C759" s="297"/>
      <c r="D759" s="297"/>
      <c r="G759" s="24"/>
    </row>
    <row r="761" spans="1:8" x14ac:dyDescent="0.25">
      <c r="G761" t="s">
        <v>413</v>
      </c>
    </row>
    <row r="791" spans="1:8" ht="18.75" x14ac:dyDescent="0.3">
      <c r="A791" s="294" t="s">
        <v>166</v>
      </c>
      <c r="B791" s="294"/>
      <c r="C791" s="294"/>
      <c r="D791" s="294"/>
      <c r="E791" s="294"/>
      <c r="F791" s="294"/>
      <c r="G791" s="294"/>
      <c r="H791" s="294"/>
    </row>
    <row r="792" spans="1:8" ht="18.75" x14ac:dyDescent="0.3">
      <c r="A792" s="295" t="s">
        <v>0</v>
      </c>
      <c r="B792" s="295"/>
      <c r="C792" s="295"/>
      <c r="D792" s="295"/>
      <c r="E792" s="295"/>
      <c r="F792" s="295"/>
      <c r="G792" s="295"/>
      <c r="H792" s="295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296" t="s">
        <v>331</v>
      </c>
      <c r="B794" s="296"/>
      <c r="C794" s="296"/>
      <c r="D794" s="296"/>
      <c r="E794" s="296"/>
      <c r="F794" s="296"/>
      <c r="G794" s="296"/>
      <c r="H794" s="296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298" t="s">
        <v>330</v>
      </c>
      <c r="B897" s="299"/>
      <c r="C897" s="299"/>
      <c r="D897" s="299"/>
      <c r="E897" s="300"/>
      <c r="F897" s="17">
        <f>SUM(F797:F896)</f>
        <v>43210000</v>
      </c>
      <c r="G897" s="306"/>
      <c r="H897" s="307"/>
    </row>
    <row r="898" spans="1:8" ht="15.75" x14ac:dyDescent="0.25">
      <c r="A898" s="301" t="s">
        <v>414</v>
      </c>
      <c r="B898" s="302"/>
      <c r="C898" s="302"/>
      <c r="D898" s="302"/>
      <c r="E898" s="302"/>
      <c r="F898" s="302"/>
      <c r="G898" s="302"/>
      <c r="H898" s="303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04" t="s">
        <v>410</v>
      </c>
      <c r="B900" s="304"/>
      <c r="C900" s="304"/>
      <c r="D900" s="304"/>
      <c r="E900" s="304"/>
      <c r="F900" s="304"/>
      <c r="G900" s="304"/>
      <c r="H900" s="304"/>
    </row>
    <row r="901" spans="1:8" ht="15.75" x14ac:dyDescent="0.25">
      <c r="A901" s="305" t="s">
        <v>9</v>
      </c>
      <c r="B901" s="305"/>
      <c r="C901" s="305"/>
      <c r="D901" s="42"/>
      <c r="E901" s="305" t="s">
        <v>10</v>
      </c>
      <c r="F901" s="305"/>
      <c r="G901" s="305"/>
      <c r="H901" s="305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05" t="s">
        <v>11</v>
      </c>
      <c r="B906" s="305"/>
      <c r="C906" s="305"/>
      <c r="D906" s="42"/>
      <c r="E906" s="305" t="s">
        <v>242</v>
      </c>
      <c r="F906" s="305"/>
      <c r="G906" s="305"/>
      <c r="H906" s="305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297" t="s">
        <v>183</v>
      </c>
      <c r="C908" s="297"/>
      <c r="D908" s="297"/>
      <c r="G908" s="24"/>
    </row>
    <row r="909" spans="1:8" x14ac:dyDescent="0.25">
      <c r="B909" s="297"/>
      <c r="C909" s="297"/>
      <c r="D909" s="297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297" t="s">
        <v>599</v>
      </c>
      <c r="C911" s="297"/>
      <c r="D911" s="297"/>
      <c r="G911" s="24"/>
    </row>
  </sheetData>
  <mergeCells count="71"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  <mergeCell ref="A1:H1"/>
    <mergeCell ref="A2:H2"/>
    <mergeCell ref="A4:H4"/>
    <mergeCell ref="A97:E97"/>
    <mergeCell ref="A98:H98"/>
    <mergeCell ref="A322:E322"/>
    <mergeCell ref="A323:H323"/>
    <mergeCell ref="J322:L322"/>
    <mergeCell ref="J323:M323"/>
    <mergeCell ref="J324:M32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81" zoomScale="70" zoomScaleNormal="70" workbookViewId="0">
      <selection activeCell="K110" sqref="K110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294" t="s">
        <v>166</v>
      </c>
      <c r="B1" s="294"/>
      <c r="C1" s="294"/>
      <c r="D1" s="294"/>
      <c r="E1" s="294"/>
      <c r="F1" s="294"/>
      <c r="G1" s="294"/>
    </row>
    <row r="2" spans="1:7" ht="18.75" x14ac:dyDescent="0.3">
      <c r="A2" s="295" t="s">
        <v>0</v>
      </c>
      <c r="B2" s="295"/>
      <c r="C2" s="295"/>
      <c r="D2" s="295"/>
      <c r="E2" s="295"/>
      <c r="F2" s="295"/>
      <c r="G2" s="295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296" t="s">
        <v>1565</v>
      </c>
      <c r="B4" s="296"/>
      <c r="C4" s="296"/>
      <c r="D4" s="296"/>
      <c r="E4" s="296"/>
      <c r="F4" s="296"/>
      <c r="G4" s="296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2311</v>
      </c>
      <c r="C7" s="111" t="s">
        <v>2430</v>
      </c>
      <c r="D7" s="110"/>
      <c r="E7" s="115" t="s">
        <v>2565</v>
      </c>
      <c r="F7" s="32">
        <v>430000</v>
      </c>
      <c r="G7" s="110" t="s">
        <v>2564</v>
      </c>
    </row>
    <row r="8" spans="1:7" ht="14.45" customHeight="1" x14ac:dyDescent="0.25">
      <c r="A8" s="110">
        <v>2</v>
      </c>
      <c r="B8" s="110" t="s">
        <v>2312</v>
      </c>
      <c r="C8" s="113" t="s">
        <v>2431</v>
      </c>
      <c r="D8" s="110"/>
      <c r="E8" s="115" t="s">
        <v>2566</v>
      </c>
      <c r="F8" s="32">
        <v>935000</v>
      </c>
      <c r="G8" s="110" t="s">
        <v>2564</v>
      </c>
    </row>
    <row r="9" spans="1:7" ht="14.45" customHeight="1" x14ac:dyDescent="0.25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2564</v>
      </c>
    </row>
    <row r="10" spans="1:7" ht="14.45" customHeight="1" x14ac:dyDescent="0.25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2564</v>
      </c>
    </row>
    <row r="11" spans="1:7" ht="14.45" customHeight="1" x14ac:dyDescent="0.25">
      <c r="A11" s="110">
        <v>5</v>
      </c>
      <c r="B11" s="110" t="s">
        <v>2315</v>
      </c>
      <c r="C11" s="113" t="s">
        <v>2434</v>
      </c>
      <c r="D11" s="110"/>
      <c r="E11" s="115" t="s">
        <v>2565</v>
      </c>
      <c r="F11" s="32">
        <v>150000</v>
      </c>
      <c r="G11" s="110" t="s">
        <v>2564</v>
      </c>
    </row>
    <row r="12" spans="1:7" ht="14.45" customHeight="1" x14ac:dyDescent="0.25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2564</v>
      </c>
    </row>
    <row r="13" spans="1:7" ht="14.45" customHeight="1" x14ac:dyDescent="0.25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2564</v>
      </c>
    </row>
    <row r="14" spans="1:7" ht="14.45" customHeight="1" x14ac:dyDescent="0.25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2564</v>
      </c>
    </row>
    <row r="15" spans="1:7" ht="14.45" customHeight="1" x14ac:dyDescent="0.25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2564</v>
      </c>
    </row>
    <row r="16" spans="1:7" ht="14.45" customHeight="1" x14ac:dyDescent="0.25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2564</v>
      </c>
    </row>
    <row r="17" spans="1:7" ht="14.45" customHeight="1" x14ac:dyDescent="0.25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2564</v>
      </c>
    </row>
    <row r="18" spans="1:7" ht="14.45" customHeight="1" x14ac:dyDescent="0.25">
      <c r="A18" s="110">
        <v>12</v>
      </c>
      <c r="B18" s="110" t="s">
        <v>2322</v>
      </c>
      <c r="C18" s="113" t="s">
        <v>2441</v>
      </c>
      <c r="D18" s="110"/>
      <c r="E18" s="115" t="s">
        <v>2565</v>
      </c>
      <c r="F18" s="32">
        <v>430000</v>
      </c>
      <c r="G18" s="110" t="s">
        <v>2564</v>
      </c>
    </row>
    <row r="19" spans="1:7" ht="14.45" customHeight="1" x14ac:dyDescent="0.25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2564</v>
      </c>
    </row>
    <row r="20" spans="1:7" ht="14.45" customHeight="1" x14ac:dyDescent="0.25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2564</v>
      </c>
    </row>
    <row r="21" spans="1:7" ht="14.45" customHeight="1" x14ac:dyDescent="0.25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2564</v>
      </c>
    </row>
    <row r="22" spans="1:7" ht="14.45" customHeight="1" x14ac:dyDescent="0.25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2564</v>
      </c>
    </row>
    <row r="23" spans="1:7" ht="14.45" customHeight="1" x14ac:dyDescent="0.25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2564</v>
      </c>
    </row>
    <row r="24" spans="1:7" ht="14.45" customHeight="1" x14ac:dyDescent="0.25">
      <c r="A24" s="110">
        <v>18</v>
      </c>
      <c r="B24" s="110" t="s">
        <v>2328</v>
      </c>
      <c r="C24" s="113" t="s">
        <v>2446</v>
      </c>
      <c r="D24" s="110"/>
      <c r="E24" s="115" t="s">
        <v>2565</v>
      </c>
      <c r="F24" s="112">
        <v>430000</v>
      </c>
      <c r="G24" s="110" t="s">
        <v>2564</v>
      </c>
    </row>
    <row r="25" spans="1:7" ht="14.45" customHeight="1" x14ac:dyDescent="0.25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2564</v>
      </c>
    </row>
    <row r="26" spans="1:7" ht="14.45" customHeight="1" x14ac:dyDescent="0.25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2564</v>
      </c>
    </row>
    <row r="27" spans="1:7" ht="14.45" customHeight="1" x14ac:dyDescent="0.25">
      <c r="A27" s="110">
        <v>21</v>
      </c>
      <c r="B27" s="110" t="s">
        <v>2331</v>
      </c>
      <c r="C27" s="113" t="s">
        <v>2449</v>
      </c>
      <c r="D27" s="110"/>
      <c r="E27" s="115" t="s">
        <v>2685</v>
      </c>
      <c r="F27" s="112">
        <v>430000</v>
      </c>
      <c r="G27" s="110" t="s">
        <v>2564</v>
      </c>
    </row>
    <row r="28" spans="1:7" ht="14.45" customHeight="1" x14ac:dyDescent="0.25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2564</v>
      </c>
    </row>
    <row r="29" spans="1:7" ht="14.45" customHeight="1" x14ac:dyDescent="0.25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2564</v>
      </c>
    </row>
    <row r="30" spans="1:7" ht="14.45" customHeight="1" x14ac:dyDescent="0.25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2564</v>
      </c>
    </row>
    <row r="31" spans="1:7" ht="14.45" customHeight="1" x14ac:dyDescent="0.25">
      <c r="A31" s="110">
        <v>25</v>
      </c>
      <c r="B31" s="110" t="s">
        <v>2335</v>
      </c>
      <c r="C31" s="113" t="s">
        <v>2453</v>
      </c>
      <c r="D31" s="110"/>
      <c r="E31" s="115" t="s">
        <v>2567</v>
      </c>
      <c r="F31" s="112">
        <v>845000</v>
      </c>
      <c r="G31" s="110" t="s">
        <v>2564</v>
      </c>
    </row>
    <row r="32" spans="1:7" ht="14.45" customHeight="1" x14ac:dyDescent="0.25">
      <c r="A32" s="110">
        <v>26</v>
      </c>
      <c r="B32" s="110" t="s">
        <v>2336</v>
      </c>
      <c r="C32" s="113" t="s">
        <v>2454</v>
      </c>
      <c r="D32" s="110"/>
      <c r="E32" s="115" t="s">
        <v>2568</v>
      </c>
      <c r="F32" s="112">
        <v>935000</v>
      </c>
      <c r="G32" s="110" t="s">
        <v>2564</v>
      </c>
    </row>
    <row r="33" spans="1:7" ht="14.45" customHeight="1" x14ac:dyDescent="0.25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2564</v>
      </c>
    </row>
    <row r="34" spans="1:7" ht="14.45" customHeight="1" x14ac:dyDescent="0.25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2564</v>
      </c>
    </row>
    <row r="35" spans="1:7" ht="14.45" customHeight="1" x14ac:dyDescent="0.25">
      <c r="A35" s="110">
        <v>29</v>
      </c>
      <c r="B35" s="110" t="s">
        <v>2339</v>
      </c>
      <c r="C35" s="113" t="s">
        <v>2457</v>
      </c>
      <c r="D35" s="110"/>
      <c r="E35" s="115" t="s">
        <v>2565</v>
      </c>
      <c r="F35" s="112">
        <v>430000</v>
      </c>
      <c r="G35" s="110" t="s">
        <v>2564</v>
      </c>
    </row>
    <row r="36" spans="1:7" ht="14.45" customHeight="1" x14ac:dyDescent="0.25">
      <c r="A36" s="110">
        <v>30</v>
      </c>
      <c r="B36" s="110" t="s">
        <v>2340</v>
      </c>
      <c r="C36" s="113" t="s">
        <v>2458</v>
      </c>
      <c r="D36" s="110"/>
      <c r="E36" s="115" t="s">
        <v>2569</v>
      </c>
      <c r="F36" s="112">
        <v>640000</v>
      </c>
      <c r="G36" s="110" t="s">
        <v>2564</v>
      </c>
    </row>
    <row r="37" spans="1:7" ht="14.45" customHeight="1" x14ac:dyDescent="0.25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2564</v>
      </c>
    </row>
    <row r="38" spans="1:7" ht="14.45" customHeight="1" x14ac:dyDescent="0.25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2564</v>
      </c>
    </row>
    <row r="40" spans="1:7" ht="14.45" customHeight="1" x14ac:dyDescent="0.25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2564</v>
      </c>
    </row>
    <row r="41" spans="1:7" ht="14.45" customHeight="1" x14ac:dyDescent="0.25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2564</v>
      </c>
    </row>
    <row r="42" spans="1:7" ht="14.45" customHeight="1" x14ac:dyDescent="0.25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2564</v>
      </c>
    </row>
    <row r="43" spans="1:7" ht="14.45" customHeight="1" x14ac:dyDescent="0.25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2564</v>
      </c>
    </row>
    <row r="44" spans="1:7" ht="14.45" customHeight="1" x14ac:dyDescent="0.25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2564</v>
      </c>
    </row>
    <row r="45" spans="1:7" ht="14.45" customHeight="1" x14ac:dyDescent="0.25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2564</v>
      </c>
    </row>
    <row r="46" spans="1:7" ht="14.45" customHeight="1" x14ac:dyDescent="0.25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2564</v>
      </c>
    </row>
    <row r="47" spans="1:7" ht="14.45" customHeight="1" x14ac:dyDescent="0.25">
      <c r="A47" s="110">
        <v>41</v>
      </c>
      <c r="B47" s="110" t="s">
        <v>2375</v>
      </c>
      <c r="C47" s="113" t="s">
        <v>2469</v>
      </c>
      <c r="D47" s="110"/>
      <c r="E47" s="115" t="s">
        <v>2569</v>
      </c>
      <c r="F47" s="112">
        <v>640000</v>
      </c>
      <c r="G47" s="110" t="s">
        <v>2564</v>
      </c>
    </row>
    <row r="48" spans="1:7" ht="14.45" customHeight="1" x14ac:dyDescent="0.25">
      <c r="A48" s="110">
        <v>42</v>
      </c>
      <c r="B48" s="110" t="s">
        <v>2376</v>
      </c>
      <c r="C48" s="113" t="s">
        <v>2470</v>
      </c>
      <c r="D48" s="110"/>
      <c r="E48" s="115" t="s">
        <v>2570</v>
      </c>
      <c r="F48" s="112">
        <v>7200000</v>
      </c>
      <c r="G48" s="110" t="s">
        <v>2652</v>
      </c>
    </row>
    <row r="49" spans="1:7" ht="14.45" customHeight="1" x14ac:dyDescent="0.25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2564</v>
      </c>
    </row>
    <row r="50" spans="1:7" ht="14.45" customHeight="1" x14ac:dyDescent="0.25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2564</v>
      </c>
    </row>
    <row r="51" spans="1:7" ht="14.45" customHeight="1" x14ac:dyDescent="0.25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2564</v>
      </c>
    </row>
    <row r="52" spans="1:7" ht="14.45" customHeight="1" x14ac:dyDescent="0.25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2564</v>
      </c>
    </row>
    <row r="53" spans="1:7" ht="14.45" customHeight="1" x14ac:dyDescent="0.25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2564</v>
      </c>
    </row>
    <row r="54" spans="1:7" ht="14.45" customHeight="1" x14ac:dyDescent="0.25">
      <c r="A54" s="110">
        <v>48</v>
      </c>
      <c r="B54" s="110" t="s">
        <v>2382</v>
      </c>
      <c r="C54" s="113" t="s">
        <v>2476</v>
      </c>
      <c r="D54" s="110"/>
      <c r="E54" s="115" t="s">
        <v>2571</v>
      </c>
      <c r="F54" s="112">
        <v>500000</v>
      </c>
      <c r="G54" s="110" t="s">
        <v>2564</v>
      </c>
    </row>
    <row r="55" spans="1:7" ht="14.45" customHeight="1" x14ac:dyDescent="0.25">
      <c r="A55" s="110">
        <v>49</v>
      </c>
      <c r="B55" s="110" t="s">
        <v>2383</v>
      </c>
      <c r="C55" s="113" t="s">
        <v>2477</v>
      </c>
      <c r="D55" s="110"/>
      <c r="E55" s="115" t="s">
        <v>2572</v>
      </c>
      <c r="F55" s="112">
        <v>150000</v>
      </c>
      <c r="G55" s="110" t="s">
        <v>2564</v>
      </c>
    </row>
    <row r="56" spans="1:7" ht="14.45" customHeight="1" x14ac:dyDescent="0.25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2564</v>
      </c>
    </row>
    <row r="57" spans="1:7" ht="14.45" customHeight="1" x14ac:dyDescent="0.25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2564</v>
      </c>
    </row>
    <row r="58" spans="1:7" ht="14.45" customHeight="1" x14ac:dyDescent="0.25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5" customHeight="1" x14ac:dyDescent="0.25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2564</v>
      </c>
    </row>
    <row r="60" spans="1:7" ht="14.45" customHeight="1" x14ac:dyDescent="0.25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2564</v>
      </c>
    </row>
    <row r="61" spans="1:7" ht="14.45" customHeight="1" x14ac:dyDescent="0.25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2564</v>
      </c>
    </row>
    <row r="62" spans="1:7" ht="14.45" customHeight="1" x14ac:dyDescent="0.25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2564</v>
      </c>
    </row>
    <row r="63" spans="1:7" ht="14.45" customHeight="1" x14ac:dyDescent="0.25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2564</v>
      </c>
    </row>
    <row r="64" spans="1:7" ht="14.45" customHeight="1" x14ac:dyDescent="0.25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2564</v>
      </c>
    </row>
    <row r="65" spans="1:7" ht="14.45" customHeight="1" x14ac:dyDescent="0.25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2650</v>
      </c>
    </row>
    <row r="66" spans="1:7" ht="14.45" customHeight="1" x14ac:dyDescent="0.25">
      <c r="A66" s="110">
        <v>60</v>
      </c>
      <c r="B66" s="110" t="s">
        <v>2394</v>
      </c>
      <c r="C66" s="113" t="s">
        <v>2488</v>
      </c>
      <c r="D66" s="110"/>
      <c r="E66" s="115" t="s">
        <v>2565</v>
      </c>
      <c r="F66" s="112">
        <v>430000</v>
      </c>
      <c r="G66" s="110" t="s">
        <v>2564</v>
      </c>
    </row>
    <row r="67" spans="1:7" ht="14.45" customHeight="1" x14ac:dyDescent="0.25">
      <c r="A67" s="110">
        <v>61</v>
      </c>
      <c r="B67" s="110" t="s">
        <v>2395</v>
      </c>
      <c r="C67" s="113" t="s">
        <v>2489</v>
      </c>
      <c r="D67" s="110"/>
      <c r="E67" s="115" t="s">
        <v>2569</v>
      </c>
      <c r="F67" s="112">
        <v>640000</v>
      </c>
      <c r="G67" s="110" t="s">
        <v>2564</v>
      </c>
    </row>
    <row r="68" spans="1:7" ht="14.45" customHeight="1" x14ac:dyDescent="0.25">
      <c r="A68" s="110">
        <v>62</v>
      </c>
      <c r="B68" s="110" t="s">
        <v>2396</v>
      </c>
      <c r="C68" s="113" t="s">
        <v>2490</v>
      </c>
      <c r="D68" s="110"/>
      <c r="E68" s="115" t="s">
        <v>2569</v>
      </c>
      <c r="F68" s="112">
        <v>640000</v>
      </c>
      <c r="G68" s="110" t="s">
        <v>2564</v>
      </c>
    </row>
    <row r="69" spans="1:7" ht="14.45" customHeight="1" x14ac:dyDescent="0.25">
      <c r="A69" s="110">
        <v>63</v>
      </c>
      <c r="B69" s="110" t="s">
        <v>2410</v>
      </c>
      <c r="C69" s="113" t="s">
        <v>2491</v>
      </c>
      <c r="D69" s="110"/>
      <c r="E69" s="115" t="s">
        <v>2573</v>
      </c>
      <c r="F69" s="112">
        <v>150000</v>
      </c>
      <c r="G69" s="110" t="s">
        <v>2564</v>
      </c>
    </row>
    <row r="70" spans="1:7" ht="14.45" customHeight="1" x14ac:dyDescent="0.25">
      <c r="A70" s="110">
        <v>64</v>
      </c>
      <c r="B70" s="110" t="s">
        <v>2411</v>
      </c>
      <c r="C70" s="113" t="s">
        <v>2492</v>
      </c>
      <c r="D70" s="110"/>
      <c r="E70" s="115" t="s">
        <v>2565</v>
      </c>
      <c r="F70" s="112">
        <v>430000</v>
      </c>
      <c r="G70" s="110" t="s">
        <v>2564</v>
      </c>
    </row>
    <row r="71" spans="1:7" ht="14.45" customHeight="1" x14ac:dyDescent="0.25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2564</v>
      </c>
    </row>
    <row r="72" spans="1:7" ht="14.45" customHeight="1" x14ac:dyDescent="0.25">
      <c r="A72" s="110">
        <v>66</v>
      </c>
      <c r="B72" s="110" t="s">
        <v>2413</v>
      </c>
      <c r="C72" s="113" t="s">
        <v>2494</v>
      </c>
      <c r="D72" s="110"/>
      <c r="E72" s="115" t="s">
        <v>2565</v>
      </c>
      <c r="F72" s="112">
        <v>430000</v>
      </c>
      <c r="G72" s="110" t="s">
        <v>2564</v>
      </c>
    </row>
    <row r="73" spans="1:7" ht="14.45" customHeight="1" x14ac:dyDescent="0.25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2564</v>
      </c>
    </row>
    <row r="74" spans="1:7" ht="14.45" customHeight="1" x14ac:dyDescent="0.25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2564</v>
      </c>
    </row>
    <row r="75" spans="1:7" ht="14.45" customHeight="1" x14ac:dyDescent="0.25">
      <c r="A75" s="110">
        <v>69</v>
      </c>
      <c r="B75" s="110" t="s">
        <v>2422</v>
      </c>
      <c r="C75" s="113" t="s">
        <v>2497</v>
      </c>
      <c r="D75" s="110"/>
      <c r="E75" s="115" t="s">
        <v>2565</v>
      </c>
      <c r="F75" s="112">
        <v>430000</v>
      </c>
      <c r="G75" s="110" t="s">
        <v>2564</v>
      </c>
    </row>
    <row r="76" spans="1:7" ht="14.45" customHeight="1" x14ac:dyDescent="0.25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2582</v>
      </c>
      <c r="C77" s="113" t="s">
        <v>2499</v>
      </c>
      <c r="D77" s="110"/>
      <c r="E77" s="115" t="s">
        <v>2567</v>
      </c>
      <c r="F77" s="112">
        <v>845000</v>
      </c>
      <c r="G77" s="110" t="s">
        <v>2564</v>
      </c>
    </row>
    <row r="78" spans="1:7" ht="14.45" customHeight="1" x14ac:dyDescent="0.25">
      <c r="A78" s="110">
        <v>72</v>
      </c>
      <c r="B78" s="110" t="s">
        <v>2583</v>
      </c>
      <c r="C78" s="113" t="s">
        <v>2500</v>
      </c>
      <c r="D78" s="110"/>
      <c r="E78" s="115" t="s">
        <v>2567</v>
      </c>
      <c r="F78" s="112">
        <v>845000</v>
      </c>
      <c r="G78" s="110" t="s">
        <v>2564</v>
      </c>
    </row>
    <row r="79" spans="1:7" ht="14.45" customHeight="1" x14ac:dyDescent="0.25">
      <c r="A79" s="110">
        <v>73</v>
      </c>
      <c r="B79" s="110" t="s">
        <v>2584</v>
      </c>
      <c r="C79" s="113" t="s">
        <v>2499</v>
      </c>
      <c r="D79" s="110"/>
      <c r="E79" s="115" t="s">
        <v>2574</v>
      </c>
      <c r="F79" s="112">
        <v>90000</v>
      </c>
      <c r="G79" s="110" t="s">
        <v>2564</v>
      </c>
    </row>
    <row r="80" spans="1:7" ht="14.45" customHeight="1" x14ac:dyDescent="0.25">
      <c r="A80" s="110">
        <v>74</v>
      </c>
      <c r="B80" s="110" t="s">
        <v>2585</v>
      </c>
      <c r="C80" s="113" t="s">
        <v>2501</v>
      </c>
      <c r="D80" s="110"/>
      <c r="E80" s="115" t="s">
        <v>2575</v>
      </c>
      <c r="F80" s="112">
        <v>400000</v>
      </c>
      <c r="G80" s="110" t="s">
        <v>2564</v>
      </c>
    </row>
    <row r="81" spans="1:7" ht="14.45" customHeight="1" x14ac:dyDescent="0.25">
      <c r="A81" s="110">
        <v>75</v>
      </c>
      <c r="B81" s="110" t="s">
        <v>2586</v>
      </c>
      <c r="C81" s="113" t="s">
        <v>2502</v>
      </c>
      <c r="D81" s="110"/>
      <c r="E81" s="115" t="s">
        <v>2575</v>
      </c>
      <c r="F81" s="112">
        <v>400000</v>
      </c>
      <c r="G81" s="110" t="s">
        <v>2564</v>
      </c>
    </row>
    <row r="82" spans="1:7" ht="14.45" customHeight="1" x14ac:dyDescent="0.25">
      <c r="A82" s="110">
        <v>76</v>
      </c>
      <c r="B82" s="110" t="s">
        <v>2587</v>
      </c>
      <c r="C82" s="113" t="s">
        <v>2503</v>
      </c>
      <c r="D82" s="110"/>
      <c r="E82" s="115" t="s">
        <v>2575</v>
      </c>
      <c r="F82" s="112">
        <v>400000</v>
      </c>
      <c r="G82" s="110" t="s">
        <v>2564</v>
      </c>
    </row>
    <row r="83" spans="1:7" ht="14.45" customHeight="1" x14ac:dyDescent="0.25">
      <c r="A83" s="110">
        <v>77</v>
      </c>
      <c r="B83" s="110" t="s">
        <v>2588</v>
      </c>
      <c r="C83" s="113" t="s">
        <v>2504</v>
      </c>
      <c r="D83" s="110"/>
      <c r="E83" s="115" t="s">
        <v>2575</v>
      </c>
      <c r="F83" s="112">
        <v>400000</v>
      </c>
      <c r="G83" s="110" t="s">
        <v>2564</v>
      </c>
    </row>
    <row r="84" spans="1:7" ht="14.45" customHeight="1" x14ac:dyDescent="0.25">
      <c r="A84" s="110">
        <v>78</v>
      </c>
      <c r="B84" s="110" t="s">
        <v>2589</v>
      </c>
      <c r="C84" s="113" t="s">
        <v>2505</v>
      </c>
      <c r="D84" s="110"/>
      <c r="E84" s="115" t="s">
        <v>1848</v>
      </c>
      <c r="F84" s="112">
        <v>150000</v>
      </c>
      <c r="G84" s="110" t="s">
        <v>2564</v>
      </c>
    </row>
    <row r="85" spans="1:7" ht="14.45" customHeight="1" x14ac:dyDescent="0.25">
      <c r="A85" s="110">
        <v>79</v>
      </c>
      <c r="B85" s="110" t="s">
        <v>2590</v>
      </c>
      <c r="C85" s="113" t="s">
        <v>2506</v>
      </c>
      <c r="D85" s="110"/>
      <c r="E85" s="115" t="s">
        <v>1848</v>
      </c>
      <c r="F85" s="112">
        <v>150000</v>
      </c>
      <c r="G85" s="110" t="s">
        <v>2564</v>
      </c>
    </row>
    <row r="86" spans="1:7" ht="14.45" customHeight="1" x14ac:dyDescent="0.25">
      <c r="A86" s="110">
        <v>80</v>
      </c>
      <c r="B86" s="110" t="s">
        <v>2591</v>
      </c>
      <c r="C86" s="113" t="s">
        <v>2507</v>
      </c>
      <c r="D86" s="110"/>
      <c r="E86" s="115" t="s">
        <v>1848</v>
      </c>
      <c r="F86" s="112">
        <v>150000</v>
      </c>
      <c r="G86" s="110" t="s">
        <v>2564</v>
      </c>
    </row>
    <row r="87" spans="1:7" ht="14.45" customHeight="1" x14ac:dyDescent="0.25">
      <c r="A87" s="110">
        <v>81</v>
      </c>
      <c r="B87" s="110" t="s">
        <v>2592</v>
      </c>
      <c r="C87" s="113" t="s">
        <v>2508</v>
      </c>
      <c r="D87" s="110"/>
      <c r="E87" s="115" t="s">
        <v>1848</v>
      </c>
      <c r="F87" s="112">
        <v>150000</v>
      </c>
      <c r="G87" s="110" t="s">
        <v>2564</v>
      </c>
    </row>
    <row r="88" spans="1:7" ht="14.45" customHeight="1" x14ac:dyDescent="0.25">
      <c r="A88" s="110">
        <v>82</v>
      </c>
      <c r="B88" s="110" t="s">
        <v>2593</v>
      </c>
      <c r="C88" s="113" t="s">
        <v>2509</v>
      </c>
      <c r="D88" s="110"/>
      <c r="E88" s="115" t="s">
        <v>2576</v>
      </c>
      <c r="F88" s="112">
        <v>430000</v>
      </c>
      <c r="G88" s="110" t="s">
        <v>2564</v>
      </c>
    </row>
    <row r="89" spans="1:7" ht="14.45" customHeight="1" x14ac:dyDescent="0.25">
      <c r="A89" s="110">
        <v>83</v>
      </c>
      <c r="B89" s="110" t="s">
        <v>2594</v>
      </c>
      <c r="C89" s="113" t="s">
        <v>2510</v>
      </c>
      <c r="D89" s="110"/>
      <c r="E89" s="115" t="s">
        <v>1848</v>
      </c>
      <c r="F89" s="112">
        <v>150000</v>
      </c>
      <c r="G89" s="110" t="s">
        <v>2564</v>
      </c>
    </row>
    <row r="90" spans="1:7" ht="14.45" customHeight="1" x14ac:dyDescent="0.25">
      <c r="A90" s="110">
        <v>84</v>
      </c>
      <c r="B90" s="110" t="s">
        <v>2595</v>
      </c>
      <c r="C90" s="113" t="s">
        <v>2511</v>
      </c>
      <c r="D90" s="110"/>
      <c r="E90" s="115" t="s">
        <v>1848</v>
      </c>
      <c r="F90" s="112">
        <v>150000</v>
      </c>
      <c r="G90" s="110" t="s">
        <v>2564</v>
      </c>
    </row>
    <row r="91" spans="1:7" ht="14.45" customHeight="1" x14ac:dyDescent="0.25">
      <c r="A91" s="110">
        <v>85</v>
      </c>
      <c r="B91" s="110" t="s">
        <v>2596</v>
      </c>
      <c r="C91" s="113" t="s">
        <v>2512</v>
      </c>
      <c r="D91" s="110"/>
      <c r="E91" s="115" t="s">
        <v>1848</v>
      </c>
      <c r="F91" s="112">
        <v>150000</v>
      </c>
      <c r="G91" s="110" t="s">
        <v>2564</v>
      </c>
    </row>
    <row r="92" spans="1:7" ht="14.45" customHeight="1" x14ac:dyDescent="0.25">
      <c r="A92" s="110">
        <v>86</v>
      </c>
      <c r="B92" s="110" t="s">
        <v>2597</v>
      </c>
      <c r="C92" s="113" t="s">
        <v>2513</v>
      </c>
      <c r="D92" s="110"/>
      <c r="E92" s="115" t="s">
        <v>1848</v>
      </c>
      <c r="F92" s="112">
        <v>150000</v>
      </c>
      <c r="G92" s="110" t="s">
        <v>2564</v>
      </c>
    </row>
    <row r="93" spans="1:7" ht="14.45" customHeight="1" x14ac:dyDescent="0.25">
      <c r="A93" s="110">
        <v>87</v>
      </c>
      <c r="B93" s="110" t="s">
        <v>2598</v>
      </c>
      <c r="C93" s="113" t="s">
        <v>2514</v>
      </c>
      <c r="D93" s="110"/>
      <c r="E93" s="115" t="s">
        <v>1848</v>
      </c>
      <c r="F93" s="112">
        <v>150000</v>
      </c>
      <c r="G93" s="110" t="s">
        <v>2564</v>
      </c>
    </row>
    <row r="94" spans="1:7" ht="14.45" customHeight="1" x14ac:dyDescent="0.25">
      <c r="A94" s="110">
        <v>88</v>
      </c>
      <c r="B94" s="110" t="s">
        <v>2599</v>
      </c>
      <c r="C94" s="113" t="s">
        <v>2515</v>
      </c>
      <c r="D94" s="110"/>
      <c r="E94" s="115" t="s">
        <v>1848</v>
      </c>
      <c r="F94" s="112">
        <v>150000</v>
      </c>
      <c r="G94" s="110" t="s">
        <v>2564</v>
      </c>
    </row>
    <row r="95" spans="1:7" ht="14.45" customHeight="1" x14ac:dyDescent="0.25">
      <c r="A95" s="110">
        <v>89</v>
      </c>
      <c r="B95" s="110" t="s">
        <v>2600</v>
      </c>
      <c r="C95" s="113" t="s">
        <v>2516</v>
      </c>
      <c r="D95" s="110"/>
      <c r="E95" s="115" t="s">
        <v>2576</v>
      </c>
      <c r="F95" s="112">
        <v>430000</v>
      </c>
      <c r="G95" s="110" t="s">
        <v>2564</v>
      </c>
    </row>
    <row r="96" spans="1:7" ht="14.45" customHeight="1" x14ac:dyDescent="0.25">
      <c r="A96" s="110">
        <v>90</v>
      </c>
      <c r="B96" s="110" t="s">
        <v>2601</v>
      </c>
      <c r="C96" s="113" t="s">
        <v>2517</v>
      </c>
      <c r="D96" s="110"/>
      <c r="E96" s="115" t="s">
        <v>1848</v>
      </c>
      <c r="F96" s="112">
        <v>150000</v>
      </c>
      <c r="G96" s="110" t="s">
        <v>2564</v>
      </c>
    </row>
    <row r="97" spans="1:7" ht="14.45" customHeight="1" x14ac:dyDescent="0.25">
      <c r="A97" s="110">
        <v>91</v>
      </c>
      <c r="B97" s="110" t="s">
        <v>2602</v>
      </c>
      <c r="C97" s="113" t="s">
        <v>2518</v>
      </c>
      <c r="D97" s="110"/>
      <c r="E97" s="115" t="s">
        <v>1848</v>
      </c>
      <c r="F97" s="112">
        <v>150000</v>
      </c>
      <c r="G97" s="110" t="s">
        <v>2564</v>
      </c>
    </row>
    <row r="98" spans="1:7" ht="14.45" customHeight="1" x14ac:dyDescent="0.25">
      <c r="A98" s="110">
        <v>92</v>
      </c>
      <c r="B98" s="110" t="s">
        <v>2603</v>
      </c>
      <c r="C98" s="113" t="s">
        <v>2519</v>
      </c>
      <c r="D98" s="110"/>
      <c r="E98" s="115" t="s">
        <v>1848</v>
      </c>
      <c r="F98" s="112">
        <v>150000</v>
      </c>
      <c r="G98" s="110" t="s">
        <v>2564</v>
      </c>
    </row>
    <row r="99" spans="1:7" ht="14.45" customHeight="1" x14ac:dyDescent="0.25">
      <c r="A99" s="110">
        <v>93</v>
      </c>
      <c r="B99" s="110" t="s">
        <v>2604</v>
      </c>
      <c r="C99" s="113" t="s">
        <v>2520</v>
      </c>
      <c r="D99" s="110"/>
      <c r="E99" s="115" t="s">
        <v>2565</v>
      </c>
      <c r="F99" s="112">
        <v>430000</v>
      </c>
      <c r="G99" s="110" t="s">
        <v>2564</v>
      </c>
    </row>
    <row r="100" spans="1:7" ht="14.45" customHeight="1" x14ac:dyDescent="0.25">
      <c r="A100" s="110">
        <v>94</v>
      </c>
      <c r="B100" s="110" t="s">
        <v>2605</v>
      </c>
      <c r="C100" s="113" t="s">
        <v>2521</v>
      </c>
      <c r="D100" s="110"/>
      <c r="E100" s="115" t="s">
        <v>1848</v>
      </c>
      <c r="F100" s="112">
        <v>150000</v>
      </c>
      <c r="G100" s="110" t="s">
        <v>2564</v>
      </c>
    </row>
    <row r="101" spans="1:7" ht="14.45" customHeight="1" x14ac:dyDescent="0.25">
      <c r="A101" s="110">
        <v>95</v>
      </c>
      <c r="B101" s="110" t="s">
        <v>2606</v>
      </c>
      <c r="C101" s="113" t="s">
        <v>2522</v>
      </c>
      <c r="D101" s="110"/>
      <c r="E101" s="115" t="s">
        <v>1848</v>
      </c>
      <c r="F101" s="112">
        <v>150000</v>
      </c>
      <c r="G101" s="110" t="s">
        <v>2564</v>
      </c>
    </row>
    <row r="102" spans="1:7" ht="14.45" customHeight="1" x14ac:dyDescent="0.25">
      <c r="A102" s="110">
        <v>96</v>
      </c>
      <c r="B102" s="110" t="s">
        <v>2607</v>
      </c>
      <c r="C102" s="113" t="s">
        <v>2523</v>
      </c>
      <c r="D102" s="110"/>
      <c r="E102" s="115" t="s">
        <v>2569</v>
      </c>
      <c r="F102" s="112">
        <v>640000</v>
      </c>
      <c r="G102" s="110" t="s">
        <v>2564</v>
      </c>
    </row>
    <row r="103" spans="1:7" ht="14.45" customHeight="1" x14ac:dyDescent="0.25">
      <c r="A103" s="110">
        <v>97</v>
      </c>
      <c r="B103" s="110" t="s">
        <v>2608</v>
      </c>
      <c r="C103" s="113" t="s">
        <v>2524</v>
      </c>
      <c r="D103" s="110"/>
      <c r="E103" s="115" t="s">
        <v>2577</v>
      </c>
      <c r="F103" s="112">
        <v>640000</v>
      </c>
      <c r="G103" s="110" t="s">
        <v>2564</v>
      </c>
    </row>
    <row r="104" spans="1:7" ht="14.45" customHeight="1" x14ac:dyDescent="0.25">
      <c r="A104" s="110">
        <v>98</v>
      </c>
      <c r="B104" s="110" t="s">
        <v>2609</v>
      </c>
      <c r="C104" s="113" t="s">
        <v>2525</v>
      </c>
      <c r="D104" s="110"/>
      <c r="E104" s="115" t="s">
        <v>1848</v>
      </c>
      <c r="F104" s="112">
        <v>150000</v>
      </c>
      <c r="G104" s="110" t="s">
        <v>2564</v>
      </c>
    </row>
    <row r="105" spans="1:7" ht="14.45" customHeight="1" x14ac:dyDescent="0.25">
      <c r="A105" s="110">
        <v>99</v>
      </c>
      <c r="B105" s="110" t="s">
        <v>2610</v>
      </c>
      <c r="C105" s="113" t="s">
        <v>2526</v>
      </c>
      <c r="D105" s="110"/>
      <c r="E105" s="115" t="s">
        <v>1848</v>
      </c>
      <c r="F105" s="112">
        <v>150000</v>
      </c>
      <c r="G105" s="110" t="s">
        <v>2564</v>
      </c>
    </row>
    <row r="106" spans="1:7" ht="14.45" customHeight="1" x14ac:dyDescent="0.25">
      <c r="A106" s="110">
        <v>100</v>
      </c>
      <c r="B106" s="110" t="s">
        <v>2611</v>
      </c>
      <c r="C106" s="113" t="s">
        <v>2527</v>
      </c>
      <c r="D106" s="110"/>
      <c r="E106" s="115" t="s">
        <v>1848</v>
      </c>
      <c r="F106" s="112">
        <v>150000</v>
      </c>
      <c r="G106" s="110" t="s">
        <v>2564</v>
      </c>
    </row>
    <row r="107" spans="1:7" ht="14.45" customHeight="1" x14ac:dyDescent="0.25">
      <c r="A107" s="110">
        <v>101</v>
      </c>
      <c r="B107" s="110" t="s">
        <v>2612</v>
      </c>
      <c r="C107" s="113" t="s">
        <v>2528</v>
      </c>
      <c r="D107" s="110"/>
      <c r="E107" s="115" t="s">
        <v>1848</v>
      </c>
      <c r="F107" s="112">
        <v>150000</v>
      </c>
      <c r="G107" s="110" t="s">
        <v>2564</v>
      </c>
    </row>
    <row r="108" spans="1:7" ht="14.45" customHeight="1" x14ac:dyDescent="0.25">
      <c r="A108" s="110">
        <v>102</v>
      </c>
      <c r="B108" s="110" t="s">
        <v>2613</v>
      </c>
      <c r="C108" s="113" t="s">
        <v>2529</v>
      </c>
      <c r="D108" s="110"/>
      <c r="E108" s="115" t="s">
        <v>1848</v>
      </c>
      <c r="F108" s="112">
        <v>150000</v>
      </c>
      <c r="G108" s="110" t="s">
        <v>2564</v>
      </c>
    </row>
    <row r="109" spans="1:7" ht="14.45" customHeight="1" x14ac:dyDescent="0.25">
      <c r="A109" s="110">
        <v>103</v>
      </c>
      <c r="B109" s="110" t="s">
        <v>2614</v>
      </c>
      <c r="C109" s="113" t="s">
        <v>2530</v>
      </c>
      <c r="D109" s="110"/>
      <c r="E109" s="115" t="s">
        <v>2578</v>
      </c>
      <c r="F109" s="112">
        <v>935000</v>
      </c>
      <c r="G109" s="110" t="s">
        <v>2564</v>
      </c>
    </row>
    <row r="110" spans="1:7" ht="14.45" customHeight="1" x14ac:dyDescent="0.25">
      <c r="A110" s="110">
        <v>104</v>
      </c>
      <c r="B110" s="110" t="s">
        <v>2615</v>
      </c>
      <c r="C110" s="113" t="s">
        <v>2531</v>
      </c>
      <c r="D110" s="110"/>
      <c r="E110" s="115" t="s">
        <v>1848</v>
      </c>
      <c r="F110" s="112">
        <v>150000</v>
      </c>
      <c r="G110" s="110" t="s">
        <v>2564</v>
      </c>
    </row>
    <row r="111" spans="1:7" ht="14.45" customHeight="1" x14ac:dyDescent="0.25">
      <c r="A111" s="110">
        <v>105</v>
      </c>
      <c r="B111" s="110" t="s">
        <v>2616</v>
      </c>
      <c r="C111" s="113" t="s">
        <v>2532</v>
      </c>
      <c r="D111" s="110"/>
      <c r="E111" s="115" t="s">
        <v>1848</v>
      </c>
      <c r="F111" s="112">
        <v>150000</v>
      </c>
      <c r="G111" s="110" t="s">
        <v>2564</v>
      </c>
    </row>
    <row r="112" spans="1:7" ht="14.45" customHeight="1" x14ac:dyDescent="0.25">
      <c r="A112" s="110">
        <v>106</v>
      </c>
      <c r="B112" s="110" t="s">
        <v>2617</v>
      </c>
      <c r="C112" s="113" t="s">
        <v>2533</v>
      </c>
      <c r="D112" s="110"/>
      <c r="E112" s="115" t="s">
        <v>1848</v>
      </c>
      <c r="F112" s="112">
        <v>150000</v>
      </c>
      <c r="G112" s="110" t="s">
        <v>2564</v>
      </c>
    </row>
    <row r="113" spans="1:7" ht="14.45" customHeight="1" x14ac:dyDescent="0.25">
      <c r="A113" s="110">
        <v>107</v>
      </c>
      <c r="B113" s="110" t="s">
        <v>2618</v>
      </c>
      <c r="C113" s="113" t="s">
        <v>2534</v>
      </c>
      <c r="D113" s="110"/>
      <c r="E113" s="115" t="s">
        <v>2565</v>
      </c>
      <c r="F113" s="112">
        <v>430000</v>
      </c>
      <c r="G113" s="110" t="s">
        <v>2564</v>
      </c>
    </row>
    <row r="114" spans="1:7" ht="14.45" customHeight="1" x14ac:dyDescent="0.25">
      <c r="A114" s="110">
        <v>108</v>
      </c>
      <c r="B114" s="110" t="s">
        <v>2619</v>
      </c>
      <c r="C114" s="113" t="s">
        <v>5362</v>
      </c>
      <c r="D114" s="110"/>
      <c r="E114" s="115" t="s">
        <v>2579</v>
      </c>
      <c r="F114" s="112">
        <v>845000</v>
      </c>
      <c r="G114" s="110" t="s">
        <v>2564</v>
      </c>
    </row>
    <row r="115" spans="1:7" ht="14.45" customHeight="1" x14ac:dyDescent="0.25">
      <c r="A115" s="110">
        <v>109</v>
      </c>
      <c r="B115" s="110" t="s">
        <v>2620</v>
      </c>
      <c r="C115" s="113" t="s">
        <v>2535</v>
      </c>
      <c r="D115" s="110"/>
      <c r="E115" s="115" t="s">
        <v>1848</v>
      </c>
      <c r="F115" s="112">
        <v>1050000</v>
      </c>
      <c r="G115" s="110" t="s">
        <v>2651</v>
      </c>
    </row>
    <row r="116" spans="1:7" ht="14.45" customHeight="1" x14ac:dyDescent="0.25">
      <c r="A116" s="110">
        <v>110</v>
      </c>
      <c r="B116" s="110" t="s">
        <v>2621</v>
      </c>
      <c r="C116" s="113" t="s">
        <v>2536</v>
      </c>
      <c r="D116" s="110"/>
      <c r="E116" s="115" t="s">
        <v>2565</v>
      </c>
      <c r="F116" s="112">
        <v>430000</v>
      </c>
      <c r="G116" s="110" t="s">
        <v>2564</v>
      </c>
    </row>
    <row r="117" spans="1:7" ht="14.45" customHeight="1" x14ac:dyDescent="0.25">
      <c r="A117" s="110">
        <v>111</v>
      </c>
      <c r="B117" s="110" t="s">
        <v>2622</v>
      </c>
      <c r="C117" s="113" t="s">
        <v>2537</v>
      </c>
      <c r="D117" s="110"/>
      <c r="E117" s="115" t="s">
        <v>2565</v>
      </c>
      <c r="F117" s="112">
        <v>430000</v>
      </c>
      <c r="G117" s="110" t="s">
        <v>2564</v>
      </c>
    </row>
    <row r="118" spans="1:7" ht="14.45" customHeight="1" x14ac:dyDescent="0.25">
      <c r="A118" s="110">
        <v>112</v>
      </c>
      <c r="B118" s="110" t="s">
        <v>2623</v>
      </c>
      <c r="C118" s="113" t="s">
        <v>2538</v>
      </c>
      <c r="D118" s="110"/>
      <c r="E118" s="115" t="s">
        <v>1848</v>
      </c>
      <c r="F118" s="112">
        <v>150000</v>
      </c>
      <c r="G118" s="110" t="s">
        <v>2564</v>
      </c>
    </row>
    <row r="119" spans="1:7" ht="14.45" customHeight="1" x14ac:dyDescent="0.25">
      <c r="A119" s="110">
        <v>113</v>
      </c>
      <c r="B119" s="110" t="s">
        <v>2624</v>
      </c>
      <c r="C119" s="113" t="s">
        <v>2539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2625</v>
      </c>
      <c r="C120" s="113" t="s">
        <v>2540</v>
      </c>
      <c r="D120" s="110"/>
      <c r="E120" s="115" t="s">
        <v>1848</v>
      </c>
      <c r="F120" s="112">
        <v>150000</v>
      </c>
      <c r="G120" s="110" t="s">
        <v>2564</v>
      </c>
    </row>
    <row r="121" spans="1:7" ht="14.45" customHeight="1" x14ac:dyDescent="0.25">
      <c r="A121" s="110">
        <v>115</v>
      </c>
      <c r="B121" s="110" t="s">
        <v>2626</v>
      </c>
      <c r="C121" s="113" t="s">
        <v>2541</v>
      </c>
      <c r="D121" s="110"/>
      <c r="E121" s="115" t="s">
        <v>2580</v>
      </c>
      <c r="F121" s="112">
        <v>845000</v>
      </c>
      <c r="G121" s="110" t="s">
        <v>2564</v>
      </c>
    </row>
    <row r="122" spans="1:7" ht="14.45" customHeight="1" x14ac:dyDescent="0.25">
      <c r="A122" s="110">
        <v>116</v>
      </c>
      <c r="B122" s="110" t="s">
        <v>2627</v>
      </c>
      <c r="C122" s="113" t="s">
        <v>2542</v>
      </c>
      <c r="D122" s="110"/>
      <c r="E122" s="115" t="s">
        <v>2576</v>
      </c>
      <c r="F122" s="112">
        <v>430000</v>
      </c>
      <c r="G122" s="110" t="s">
        <v>2564</v>
      </c>
    </row>
    <row r="123" spans="1:7" ht="14.45" customHeight="1" x14ac:dyDescent="0.25">
      <c r="A123" s="110">
        <v>117</v>
      </c>
      <c r="B123" s="110" t="s">
        <v>2628</v>
      </c>
      <c r="C123" s="113" t="s">
        <v>2543</v>
      </c>
      <c r="D123" s="110"/>
      <c r="E123" s="115" t="s">
        <v>2565</v>
      </c>
      <c r="F123" s="112">
        <v>430000</v>
      </c>
      <c r="G123" s="110" t="s">
        <v>2564</v>
      </c>
    </row>
    <row r="124" spans="1:7" ht="14.45" customHeight="1" x14ac:dyDescent="0.25">
      <c r="A124" s="110">
        <v>118</v>
      </c>
      <c r="B124" s="110" t="s">
        <v>2629</v>
      </c>
      <c r="C124" s="113" t="s">
        <v>2544</v>
      </c>
      <c r="D124" s="110"/>
      <c r="E124" s="115" t="s">
        <v>1848</v>
      </c>
      <c r="F124" s="112">
        <v>150000</v>
      </c>
      <c r="G124" s="110" t="s">
        <v>2564</v>
      </c>
    </row>
    <row r="125" spans="1:7" ht="14.45" customHeight="1" x14ac:dyDescent="0.25">
      <c r="A125" s="110">
        <v>119</v>
      </c>
      <c r="B125" s="110" t="s">
        <v>2630</v>
      </c>
      <c r="C125" s="113" t="s">
        <v>2545</v>
      </c>
      <c r="D125" s="110"/>
      <c r="E125" s="115" t="s">
        <v>2569</v>
      </c>
      <c r="F125" s="112">
        <v>640000</v>
      </c>
      <c r="G125" s="110" t="s">
        <v>2564</v>
      </c>
    </row>
    <row r="126" spans="1:7" ht="14.45" customHeight="1" x14ac:dyDescent="0.25">
      <c r="A126" s="110">
        <v>120</v>
      </c>
      <c r="B126" s="110" t="s">
        <v>2631</v>
      </c>
      <c r="C126" s="113" t="s">
        <v>2546</v>
      </c>
      <c r="D126" s="110"/>
      <c r="E126" s="115" t="s">
        <v>2569</v>
      </c>
      <c r="F126" s="112">
        <v>640000</v>
      </c>
      <c r="G126" s="110" t="s">
        <v>2564</v>
      </c>
    </row>
    <row r="127" spans="1:7" ht="14.45" customHeight="1" x14ac:dyDescent="0.25">
      <c r="A127" s="110">
        <v>121</v>
      </c>
      <c r="B127" s="110" t="s">
        <v>2632</v>
      </c>
      <c r="C127" s="113" t="s">
        <v>2547</v>
      </c>
      <c r="D127" s="110"/>
      <c r="E127" s="115" t="s">
        <v>2581</v>
      </c>
      <c r="F127" s="112">
        <v>790000</v>
      </c>
      <c r="G127" s="110" t="s">
        <v>2564</v>
      </c>
    </row>
    <row r="128" spans="1:7" ht="14.45" customHeight="1" x14ac:dyDescent="0.25">
      <c r="A128" s="110">
        <v>122</v>
      </c>
      <c r="B128" s="110" t="s">
        <v>2633</v>
      </c>
      <c r="C128" s="113" t="s">
        <v>2548</v>
      </c>
      <c r="D128" s="110"/>
      <c r="E128" s="115" t="s">
        <v>1848</v>
      </c>
      <c r="F128" s="112">
        <v>150000</v>
      </c>
      <c r="G128" s="110" t="s">
        <v>2564</v>
      </c>
    </row>
    <row r="129" spans="1:7" ht="14.45" customHeight="1" x14ac:dyDescent="0.25">
      <c r="A129" s="110">
        <v>123</v>
      </c>
      <c r="B129" s="110" t="s">
        <v>2634</v>
      </c>
      <c r="C129" s="113" t="s">
        <v>2549</v>
      </c>
      <c r="D129" s="110"/>
      <c r="E129" s="115" t="s">
        <v>2576</v>
      </c>
      <c r="F129" s="112">
        <v>430000</v>
      </c>
      <c r="G129" s="110" t="s">
        <v>2564</v>
      </c>
    </row>
    <row r="130" spans="1:7" ht="14.45" customHeight="1" x14ac:dyDescent="0.25">
      <c r="A130" s="110">
        <v>124</v>
      </c>
      <c r="B130" s="110" t="s">
        <v>2635</v>
      </c>
      <c r="C130" s="113" t="s">
        <v>2550</v>
      </c>
      <c r="D130" s="110"/>
      <c r="E130" s="115" t="s">
        <v>2576</v>
      </c>
      <c r="F130" s="112">
        <v>430000</v>
      </c>
      <c r="G130" s="110" t="s">
        <v>2564</v>
      </c>
    </row>
    <row r="131" spans="1:7" ht="14.45" customHeight="1" x14ac:dyDescent="0.25">
      <c r="A131" s="110">
        <v>125</v>
      </c>
      <c r="B131" s="110" t="s">
        <v>2636</v>
      </c>
      <c r="C131" s="113" t="s">
        <v>2551</v>
      </c>
      <c r="D131" s="110"/>
      <c r="E131" s="115" t="s">
        <v>2569</v>
      </c>
      <c r="F131" s="112">
        <v>640000</v>
      </c>
      <c r="G131" s="110" t="s">
        <v>2564</v>
      </c>
    </row>
    <row r="132" spans="1:7" ht="14.45" customHeight="1" x14ac:dyDescent="0.25">
      <c r="A132" s="110">
        <v>126</v>
      </c>
      <c r="B132" s="110" t="s">
        <v>2637</v>
      </c>
      <c r="C132" s="113" t="s">
        <v>2552</v>
      </c>
      <c r="D132" s="110"/>
      <c r="E132" s="115" t="s">
        <v>2576</v>
      </c>
      <c r="F132" s="112">
        <v>430000</v>
      </c>
      <c r="G132" s="110" t="s">
        <v>2564</v>
      </c>
    </row>
    <row r="133" spans="1:7" ht="14.45" customHeight="1" x14ac:dyDescent="0.25">
      <c r="A133" s="110">
        <v>127</v>
      </c>
      <c r="B133" s="110" t="s">
        <v>2638</v>
      </c>
      <c r="C133" s="113" t="s">
        <v>2553</v>
      </c>
      <c r="D133" s="110"/>
      <c r="E133" s="115" t="s">
        <v>2576</v>
      </c>
      <c r="F133" s="112">
        <v>430000</v>
      </c>
      <c r="G133" s="110" t="s">
        <v>2564</v>
      </c>
    </row>
    <row r="134" spans="1:7" ht="14.45" customHeight="1" x14ac:dyDescent="0.25">
      <c r="A134" s="110">
        <v>128</v>
      </c>
      <c r="B134" s="110" t="s">
        <v>2639</v>
      </c>
      <c r="C134" s="113" t="s">
        <v>2554</v>
      </c>
      <c r="D134" s="110"/>
      <c r="E134" s="115" t="s">
        <v>2576</v>
      </c>
      <c r="F134" s="112">
        <v>430000</v>
      </c>
      <c r="G134" s="110" t="s">
        <v>2564</v>
      </c>
    </row>
    <row r="135" spans="1:7" ht="14.45" customHeight="1" x14ac:dyDescent="0.25">
      <c r="A135" s="110">
        <v>129</v>
      </c>
      <c r="B135" s="110" t="s">
        <v>2640</v>
      </c>
      <c r="C135" s="113" t="s">
        <v>2555</v>
      </c>
      <c r="D135" s="110"/>
      <c r="E135" s="115" t="s">
        <v>2576</v>
      </c>
      <c r="F135" s="112">
        <v>430000</v>
      </c>
      <c r="G135" s="110" t="s">
        <v>2564</v>
      </c>
    </row>
    <row r="136" spans="1:7" ht="14.45" customHeight="1" x14ac:dyDescent="0.25">
      <c r="A136" s="110">
        <v>130</v>
      </c>
      <c r="B136" s="110" t="s">
        <v>2641</v>
      </c>
      <c r="C136" s="113" t="s">
        <v>2556</v>
      </c>
      <c r="D136" s="110"/>
      <c r="E136" s="115" t="s">
        <v>2569</v>
      </c>
      <c r="F136" s="112">
        <v>640000</v>
      </c>
      <c r="G136" s="110" t="s">
        <v>2564</v>
      </c>
    </row>
    <row r="137" spans="1:7" ht="14.45" customHeight="1" x14ac:dyDescent="0.25">
      <c r="A137" s="110">
        <v>131</v>
      </c>
      <c r="B137" s="110" t="s">
        <v>2642</v>
      </c>
      <c r="C137" s="113" t="s">
        <v>2557</v>
      </c>
      <c r="D137" s="110"/>
      <c r="E137" s="115" t="s">
        <v>2569</v>
      </c>
      <c r="F137" s="112">
        <v>640000</v>
      </c>
      <c r="G137" s="110" t="s">
        <v>2564</v>
      </c>
    </row>
    <row r="138" spans="1:7" ht="14.45" customHeight="1" x14ac:dyDescent="0.25">
      <c r="A138" s="110">
        <v>132</v>
      </c>
      <c r="B138" s="110" t="s">
        <v>2643</v>
      </c>
      <c r="C138" s="113" t="s">
        <v>2558</v>
      </c>
      <c r="D138" s="110"/>
      <c r="E138" s="115" t="s">
        <v>2569</v>
      </c>
      <c r="F138" s="112">
        <v>640000</v>
      </c>
      <c r="G138" s="110" t="s">
        <v>2564</v>
      </c>
    </row>
    <row r="139" spans="1:7" ht="14.45" customHeight="1" x14ac:dyDescent="0.25">
      <c r="A139" s="110">
        <v>133</v>
      </c>
      <c r="B139" s="110" t="s">
        <v>2644</v>
      </c>
      <c r="C139" s="113" t="s">
        <v>2559</v>
      </c>
      <c r="D139" s="110"/>
      <c r="E139" s="115" t="s">
        <v>1848</v>
      </c>
      <c r="F139" s="112">
        <v>150000</v>
      </c>
      <c r="G139" s="110" t="s">
        <v>2564</v>
      </c>
    </row>
    <row r="140" spans="1:7" ht="14.45" customHeight="1" x14ac:dyDescent="0.25">
      <c r="A140" s="110">
        <v>134</v>
      </c>
      <c r="B140" s="110" t="s">
        <v>2645</v>
      </c>
      <c r="C140" s="113" t="s">
        <v>2548</v>
      </c>
      <c r="D140" s="110"/>
      <c r="E140" s="115" t="s">
        <v>2576</v>
      </c>
      <c r="F140" s="112">
        <v>430000</v>
      </c>
      <c r="G140" s="110" t="s">
        <v>2564</v>
      </c>
    </row>
    <row r="141" spans="1:7" ht="14.45" customHeight="1" x14ac:dyDescent="0.25">
      <c r="A141" s="110">
        <v>135</v>
      </c>
      <c r="B141" s="110" t="s">
        <v>2646</v>
      </c>
      <c r="C141" s="113" t="s">
        <v>2560</v>
      </c>
      <c r="D141" s="110"/>
      <c r="E141" s="115" t="s">
        <v>1848</v>
      </c>
      <c r="F141" s="112">
        <v>150000</v>
      </c>
      <c r="G141" s="110" t="s">
        <v>2564</v>
      </c>
    </row>
    <row r="142" spans="1:7" ht="14.45" customHeight="1" x14ac:dyDescent="0.25">
      <c r="A142" s="110">
        <v>136</v>
      </c>
      <c r="B142" s="110" t="s">
        <v>2647</v>
      </c>
      <c r="C142" s="113" t="s">
        <v>2561</v>
      </c>
      <c r="D142" s="110"/>
      <c r="E142" s="115" t="s">
        <v>1848</v>
      </c>
      <c r="F142" s="112">
        <v>150000</v>
      </c>
      <c r="G142" s="110" t="s">
        <v>2564</v>
      </c>
    </row>
    <row r="143" spans="1:7" ht="14.45" customHeight="1" x14ac:dyDescent="0.25">
      <c r="A143" s="110">
        <v>137</v>
      </c>
      <c r="B143" s="110" t="s">
        <v>2648</v>
      </c>
      <c r="C143" s="113" t="s">
        <v>2562</v>
      </c>
      <c r="D143" s="110"/>
      <c r="E143" s="115" t="s">
        <v>2576</v>
      </c>
      <c r="F143" s="112">
        <v>430000</v>
      </c>
      <c r="G143" s="110" t="s">
        <v>2564</v>
      </c>
    </row>
    <row r="144" spans="1:7" ht="14.45" customHeight="1" x14ac:dyDescent="0.25">
      <c r="A144" s="110">
        <v>138</v>
      </c>
      <c r="B144" s="110" t="s">
        <v>2649</v>
      </c>
      <c r="C144" s="113" t="s">
        <v>2563</v>
      </c>
      <c r="D144" s="110"/>
      <c r="E144" s="115" t="s">
        <v>1848</v>
      </c>
      <c r="F144" s="112">
        <v>150000</v>
      </c>
      <c r="G144" s="110" t="s">
        <v>2564</v>
      </c>
    </row>
    <row r="145" spans="1:10" ht="15.75" x14ac:dyDescent="0.25">
      <c r="A145" s="110">
        <v>410</v>
      </c>
      <c r="B145" s="110" t="s">
        <v>2669</v>
      </c>
      <c r="C145" s="113" t="s">
        <v>2653</v>
      </c>
      <c r="D145" s="110"/>
      <c r="E145" s="115" t="s">
        <v>1848</v>
      </c>
      <c r="F145" s="112">
        <v>150000</v>
      </c>
      <c r="G145" s="118" t="s">
        <v>2564</v>
      </c>
      <c r="J145" t="s">
        <v>2564</v>
      </c>
    </row>
    <row r="146" spans="1:10" ht="15.75" x14ac:dyDescent="0.25">
      <c r="A146" s="110">
        <v>411</v>
      </c>
      <c r="B146" s="110" t="s">
        <v>2670</v>
      </c>
      <c r="C146" s="113" t="s">
        <v>2654</v>
      </c>
      <c r="D146" s="110"/>
      <c r="E146" s="115" t="s">
        <v>1848</v>
      </c>
      <c r="F146" s="112">
        <v>150000</v>
      </c>
      <c r="G146" s="118" t="s">
        <v>2564</v>
      </c>
      <c r="J146" t="s">
        <v>2564</v>
      </c>
    </row>
    <row r="147" spans="1:10" ht="15.75" x14ac:dyDescent="0.25">
      <c r="A147" s="110">
        <v>412</v>
      </c>
      <c r="B147" s="110" t="s">
        <v>2671</v>
      </c>
      <c r="C147" s="113" t="s">
        <v>2655</v>
      </c>
      <c r="D147" s="110"/>
      <c r="E147" s="115" t="s">
        <v>1848</v>
      </c>
      <c r="F147" s="112">
        <v>150000</v>
      </c>
      <c r="G147" s="118" t="s">
        <v>2564</v>
      </c>
      <c r="J147" t="s">
        <v>2564</v>
      </c>
    </row>
    <row r="148" spans="1:10" ht="15.75" x14ac:dyDescent="0.25">
      <c r="A148" s="110">
        <v>413</v>
      </c>
      <c r="B148" s="110" t="s">
        <v>2672</v>
      </c>
      <c r="C148" s="113" t="s">
        <v>2656</v>
      </c>
      <c r="D148" s="110"/>
      <c r="E148" s="115" t="s">
        <v>1848</v>
      </c>
      <c r="F148" s="112">
        <v>150000</v>
      </c>
      <c r="G148" s="118" t="s">
        <v>2564</v>
      </c>
      <c r="J148" t="s">
        <v>2564</v>
      </c>
    </row>
    <row r="149" spans="1:10" ht="15.75" x14ac:dyDescent="0.25">
      <c r="A149" s="110">
        <v>414</v>
      </c>
      <c r="B149" s="110" t="s">
        <v>2673</v>
      </c>
      <c r="C149" s="113" t="s">
        <v>2657</v>
      </c>
      <c r="D149" s="110"/>
      <c r="E149" s="115" t="s">
        <v>1848</v>
      </c>
      <c r="F149" s="112">
        <v>600000</v>
      </c>
      <c r="G149" s="118" t="s">
        <v>2564</v>
      </c>
      <c r="J149" t="s">
        <v>2564</v>
      </c>
    </row>
    <row r="150" spans="1:10" ht="15.75" x14ac:dyDescent="0.25">
      <c r="A150" s="110">
        <v>415</v>
      </c>
      <c r="B150" s="110" t="s">
        <v>2674</v>
      </c>
      <c r="C150" s="113" t="s">
        <v>2658</v>
      </c>
      <c r="D150" s="110"/>
      <c r="E150" s="115" t="s">
        <v>1848</v>
      </c>
      <c r="F150" s="112">
        <v>150000</v>
      </c>
      <c r="G150" s="118" t="s">
        <v>2564</v>
      </c>
      <c r="J150" t="s">
        <v>2564</v>
      </c>
    </row>
    <row r="151" spans="1:10" ht="15.75" x14ac:dyDescent="0.25">
      <c r="A151" s="110">
        <v>416</v>
      </c>
      <c r="B151" s="110" t="s">
        <v>2675</v>
      </c>
      <c r="C151" s="113" t="s">
        <v>2659</v>
      </c>
      <c r="D151" s="110"/>
      <c r="E151" s="115" t="s">
        <v>1848</v>
      </c>
      <c r="F151" s="112">
        <v>450000</v>
      </c>
      <c r="G151" s="118" t="s">
        <v>2564</v>
      </c>
      <c r="J151" t="s">
        <v>2564</v>
      </c>
    </row>
    <row r="152" spans="1:10" ht="15.75" x14ac:dyDescent="0.25">
      <c r="A152" s="110">
        <v>417</v>
      </c>
      <c r="B152" s="110" t="s">
        <v>2676</v>
      </c>
      <c r="C152" s="113" t="s">
        <v>2660</v>
      </c>
      <c r="D152" s="110"/>
      <c r="E152" s="115" t="s">
        <v>1848</v>
      </c>
      <c r="F152" s="112">
        <v>450000</v>
      </c>
      <c r="G152" s="118" t="s">
        <v>2564</v>
      </c>
      <c r="J152" t="s">
        <v>2564</v>
      </c>
    </row>
    <row r="153" spans="1:10" ht="15.75" x14ac:dyDescent="0.25">
      <c r="A153" s="110">
        <v>418</v>
      </c>
      <c r="B153" s="110" t="s">
        <v>2677</v>
      </c>
      <c r="C153" s="113" t="s">
        <v>2661</v>
      </c>
      <c r="D153" s="110"/>
      <c r="E153" s="115" t="s">
        <v>1848</v>
      </c>
      <c r="F153" s="112">
        <v>150000</v>
      </c>
      <c r="G153" s="118" t="s">
        <v>2564</v>
      </c>
      <c r="J153" t="s">
        <v>2564</v>
      </c>
    </row>
    <row r="154" spans="1:10" ht="15.75" x14ac:dyDescent="0.25">
      <c r="A154" s="110">
        <v>419</v>
      </c>
      <c r="B154" s="110" t="s">
        <v>2678</v>
      </c>
      <c r="C154" s="113" t="s">
        <v>2662</v>
      </c>
      <c r="D154" s="110"/>
      <c r="E154" s="115" t="s">
        <v>2684</v>
      </c>
      <c r="F154" s="112">
        <v>300000</v>
      </c>
      <c r="G154" s="118" t="s">
        <v>2564</v>
      </c>
      <c r="J154" t="s">
        <v>2564</v>
      </c>
    </row>
    <row r="155" spans="1:10" ht="15.75" x14ac:dyDescent="0.25">
      <c r="A155" s="110">
        <v>420</v>
      </c>
      <c r="B155" s="110" t="s">
        <v>2679</v>
      </c>
      <c r="C155" s="113" t="s">
        <v>2663</v>
      </c>
      <c r="D155" s="110"/>
      <c r="E155" s="115" t="s">
        <v>1848</v>
      </c>
      <c r="F155" s="112">
        <v>150000</v>
      </c>
      <c r="G155" s="118" t="s">
        <v>2564</v>
      </c>
      <c r="J155" t="s">
        <v>2564</v>
      </c>
    </row>
    <row r="156" spans="1:10" ht="15.75" x14ac:dyDescent="0.25">
      <c r="A156" s="110">
        <v>421</v>
      </c>
      <c r="B156" s="110" t="s">
        <v>2680</v>
      </c>
      <c r="C156" s="113" t="s">
        <v>2664</v>
      </c>
      <c r="D156" s="110"/>
      <c r="E156" s="115" t="s">
        <v>2565</v>
      </c>
      <c r="F156" s="112">
        <v>430000</v>
      </c>
      <c r="G156" s="118" t="s">
        <v>2564</v>
      </c>
      <c r="J156" t="s">
        <v>2564</v>
      </c>
    </row>
    <row r="157" spans="1:10" ht="15.75" x14ac:dyDescent="0.25">
      <c r="A157" s="110">
        <v>422</v>
      </c>
      <c r="B157" s="110" t="s">
        <v>2681</v>
      </c>
      <c r="C157" s="113" t="s">
        <v>2665</v>
      </c>
      <c r="D157" s="110"/>
      <c r="E157" s="115" t="s">
        <v>1848</v>
      </c>
      <c r="F157" s="112">
        <v>150000</v>
      </c>
      <c r="G157" s="118" t="s">
        <v>2564</v>
      </c>
      <c r="J157" t="s">
        <v>2564</v>
      </c>
    </row>
    <row r="158" spans="1:10" ht="15.75" x14ac:dyDescent="0.25">
      <c r="A158" s="110">
        <v>423</v>
      </c>
      <c r="B158" s="110" t="s">
        <v>2682</v>
      </c>
      <c r="C158" s="113" t="s">
        <v>2666</v>
      </c>
      <c r="D158" s="110"/>
      <c r="E158" s="115" t="s">
        <v>2667</v>
      </c>
      <c r="F158" s="112">
        <v>400000</v>
      </c>
      <c r="G158" s="118" t="s">
        <v>2564</v>
      </c>
      <c r="J158" t="s">
        <v>2564</v>
      </c>
    </row>
    <row r="159" spans="1:10" ht="15.75" x14ac:dyDescent="0.25">
      <c r="A159" s="110">
        <v>424</v>
      </c>
      <c r="B159" s="110" t="s">
        <v>2683</v>
      </c>
      <c r="C159" s="113" t="s">
        <v>2668</v>
      </c>
      <c r="D159" s="110"/>
      <c r="E159" s="115" t="s">
        <v>2667</v>
      </c>
      <c r="F159" s="112">
        <v>400000</v>
      </c>
      <c r="G159" s="118" t="s">
        <v>2564</v>
      </c>
      <c r="J159" t="s">
        <v>2564</v>
      </c>
    </row>
    <row r="160" spans="1:10" ht="15.75" x14ac:dyDescent="0.25">
      <c r="A160" s="298" t="s">
        <v>330</v>
      </c>
      <c r="B160" s="299"/>
      <c r="C160" s="299"/>
      <c r="D160" s="299"/>
      <c r="E160" s="300"/>
      <c r="F160" s="77">
        <f>SUM(F7:F159)</f>
        <v>55320000</v>
      </c>
      <c r="G160" s="8">
        <f>SUM(F144:F159)</f>
        <v>4380000</v>
      </c>
    </row>
    <row r="161" spans="1:7" ht="15.75" x14ac:dyDescent="0.25">
      <c r="A161" s="301" t="s">
        <v>2424</v>
      </c>
      <c r="B161" s="302"/>
      <c r="C161" s="302"/>
      <c r="D161" s="302"/>
      <c r="E161" s="302"/>
      <c r="F161" s="302"/>
      <c r="G161" s="303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04" t="s">
        <v>2140</v>
      </c>
      <c r="B163" s="304"/>
      <c r="C163" s="304"/>
      <c r="D163" s="304"/>
      <c r="E163" s="304"/>
      <c r="F163" s="304"/>
      <c r="G163" s="304"/>
    </row>
    <row r="164" spans="1:7" ht="15.75" x14ac:dyDescent="0.25">
      <c r="A164" s="305" t="s">
        <v>9</v>
      </c>
      <c r="B164" s="305"/>
      <c r="C164" s="305"/>
      <c r="D164" s="104"/>
      <c r="E164" s="305" t="s">
        <v>10</v>
      </c>
      <c r="F164" s="305"/>
      <c r="G164" s="305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05" t="s">
        <v>11</v>
      </c>
      <c r="B169" s="305"/>
      <c r="C169" s="305"/>
      <c r="D169" s="104"/>
      <c r="E169" s="305" t="s">
        <v>12</v>
      </c>
      <c r="F169" s="305"/>
      <c r="G169" s="305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297" t="s">
        <v>183</v>
      </c>
      <c r="C172" s="297"/>
      <c r="D172" s="297"/>
    </row>
    <row r="173" spans="1:7" x14ac:dyDescent="0.25">
      <c r="B173" s="105" t="s">
        <v>2301</v>
      </c>
      <c r="C173" s="105"/>
      <c r="D173" s="105"/>
    </row>
    <row r="174" spans="1:7" x14ac:dyDescent="0.25">
      <c r="B174" s="103" t="s">
        <v>2686</v>
      </c>
      <c r="C174" s="103"/>
      <c r="D174" s="103"/>
    </row>
    <row r="175" spans="1:7" x14ac:dyDescent="0.25">
      <c r="B175" s="103" t="s">
        <v>2687</v>
      </c>
      <c r="C175" s="103"/>
      <c r="D175" s="103"/>
      <c r="E175" s="103"/>
    </row>
    <row r="176" spans="1:7" x14ac:dyDescent="0.25">
      <c r="B176" s="297" t="s">
        <v>2688</v>
      </c>
      <c r="C176" s="297"/>
      <c r="D176" s="297"/>
    </row>
    <row r="177" spans="1:7" x14ac:dyDescent="0.25">
      <c r="B177" s="103" t="s">
        <v>2689</v>
      </c>
      <c r="C177" s="103"/>
      <c r="D177" s="103"/>
    </row>
    <row r="178" spans="1:7" x14ac:dyDescent="0.25">
      <c r="B178" s="103" t="s">
        <v>2690</v>
      </c>
      <c r="C178" s="103"/>
      <c r="D178" s="103"/>
    </row>
    <row r="179" spans="1:7" x14ac:dyDescent="0.25">
      <c r="B179" s="103" t="s">
        <v>2691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2692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295" t="s">
        <v>0</v>
      </c>
      <c r="B185" s="295"/>
      <c r="C185" s="295"/>
      <c r="D185" s="295"/>
      <c r="E185" s="295"/>
      <c r="F185" s="295"/>
      <c r="G185" s="295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296" t="s">
        <v>1565</v>
      </c>
      <c r="B187" s="296"/>
      <c r="C187" s="296"/>
      <c r="D187" s="296"/>
      <c r="E187" s="296"/>
      <c r="F187" s="296"/>
      <c r="G187" s="296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298" t="s">
        <v>330</v>
      </c>
      <c r="B354" s="299"/>
      <c r="C354" s="299"/>
      <c r="D354" s="299"/>
      <c r="E354" s="300"/>
      <c r="F354" s="77">
        <f>SUM(F190:F353)</f>
        <v>79195000</v>
      </c>
      <c r="G354" s="8"/>
    </row>
    <row r="355" spans="1:7" ht="15.75" x14ac:dyDescent="0.25">
      <c r="A355" s="301" t="s">
        <v>2424</v>
      </c>
      <c r="B355" s="302"/>
      <c r="C355" s="302"/>
      <c r="D355" s="302"/>
      <c r="E355" s="302"/>
      <c r="F355" s="302"/>
      <c r="G355" s="303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04" t="s">
        <v>2140</v>
      </c>
      <c r="B357" s="304"/>
      <c r="C357" s="304"/>
      <c r="D357" s="304"/>
      <c r="E357" s="304"/>
      <c r="F357" s="304"/>
      <c r="G357" s="304"/>
    </row>
    <row r="358" spans="1:7" ht="15.75" x14ac:dyDescent="0.25">
      <c r="A358" s="305" t="s">
        <v>9</v>
      </c>
      <c r="B358" s="305"/>
      <c r="C358" s="305"/>
      <c r="D358" s="100"/>
      <c r="E358" s="305" t="s">
        <v>10</v>
      </c>
      <c r="F358" s="305"/>
      <c r="G358" s="305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05" t="s">
        <v>11</v>
      </c>
      <c r="B363" s="305"/>
      <c r="C363" s="305"/>
      <c r="D363" s="100"/>
      <c r="E363" s="305" t="s">
        <v>12</v>
      </c>
      <c r="F363" s="305"/>
      <c r="G363" s="305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297" t="s">
        <v>183</v>
      </c>
      <c r="C366" s="297"/>
      <c r="D366" s="297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2425</v>
      </c>
      <c r="C368" s="99"/>
      <c r="D368" s="99"/>
      <c r="E368" s="99"/>
    </row>
    <row r="369" spans="1:7" x14ac:dyDescent="0.25">
      <c r="B369" s="297" t="s">
        <v>2426</v>
      </c>
      <c r="C369" s="297"/>
      <c r="D369" s="297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294" t="s">
        <v>166</v>
      </c>
      <c r="B376" s="294"/>
      <c r="C376" s="294"/>
      <c r="D376" s="294"/>
      <c r="E376" s="294"/>
      <c r="F376" s="294"/>
      <c r="G376" s="294"/>
    </row>
    <row r="377" spans="1:7" ht="18.75" x14ac:dyDescent="0.3">
      <c r="A377" s="295" t="s">
        <v>0</v>
      </c>
      <c r="B377" s="295"/>
      <c r="C377" s="295"/>
      <c r="D377" s="295"/>
      <c r="E377" s="295"/>
      <c r="F377" s="295"/>
      <c r="G377" s="295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296" t="s">
        <v>1565</v>
      </c>
      <c r="B379" s="296"/>
      <c r="C379" s="296"/>
      <c r="D379" s="296"/>
      <c r="E379" s="296"/>
      <c r="F379" s="296"/>
      <c r="G379" s="296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75" x14ac:dyDescent="0.25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75" x14ac:dyDescent="0.25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75" x14ac:dyDescent="0.25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75" x14ac:dyDescent="0.25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75" x14ac:dyDescent="0.25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75" x14ac:dyDescent="0.25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75" x14ac:dyDescent="0.25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298" t="s">
        <v>330</v>
      </c>
      <c r="B489" s="299"/>
      <c r="C489" s="299"/>
      <c r="D489" s="299"/>
      <c r="E489" s="300"/>
      <c r="F489" s="77">
        <f>SUM(F382:F488)</f>
        <v>33200000</v>
      </c>
      <c r="G489" s="8"/>
    </row>
    <row r="490" spans="1:7" ht="15.75" x14ac:dyDescent="0.25">
      <c r="A490" s="301" t="s">
        <v>2130</v>
      </c>
      <c r="B490" s="302"/>
      <c r="C490" s="302"/>
      <c r="D490" s="302"/>
      <c r="E490" s="302"/>
      <c r="F490" s="302"/>
      <c r="G490" s="303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04" t="s">
        <v>2300</v>
      </c>
      <c r="B492" s="304"/>
      <c r="C492" s="304"/>
      <c r="D492" s="304"/>
      <c r="E492" s="304"/>
      <c r="F492" s="304"/>
      <c r="G492" s="304"/>
    </row>
    <row r="493" spans="1:7" ht="15.75" x14ac:dyDescent="0.25">
      <c r="A493" s="305" t="s">
        <v>9</v>
      </c>
      <c r="B493" s="305"/>
      <c r="C493" s="305"/>
      <c r="D493" s="100"/>
      <c r="E493" s="305" t="s">
        <v>10</v>
      </c>
      <c r="F493" s="305"/>
      <c r="G493" s="305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05" t="s">
        <v>11</v>
      </c>
      <c r="B498" s="305"/>
      <c r="C498" s="305"/>
      <c r="D498" s="100"/>
      <c r="E498" s="305" t="s">
        <v>12</v>
      </c>
      <c r="F498" s="305"/>
      <c r="G498" s="305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297" t="s">
        <v>183</v>
      </c>
      <c r="C501" s="297"/>
      <c r="D501" s="297"/>
    </row>
    <row r="502" spans="1:7" x14ac:dyDescent="0.25">
      <c r="B502" s="99" t="s">
        <v>2307</v>
      </c>
      <c r="C502" s="99"/>
      <c r="D502" s="99"/>
    </row>
    <row r="503" spans="1:7" x14ac:dyDescent="0.25">
      <c r="B503" s="99" t="s">
        <v>2301</v>
      </c>
      <c r="C503" s="99"/>
      <c r="D503" s="99"/>
      <c r="E503" s="99"/>
      <c r="F503" s="99"/>
    </row>
    <row r="504" spans="1:7" x14ac:dyDescent="0.25">
      <c r="B504" s="99" t="s">
        <v>2308</v>
      </c>
      <c r="C504" s="99"/>
      <c r="D504" s="99"/>
      <c r="E504" s="99"/>
    </row>
    <row r="505" spans="1:7" x14ac:dyDescent="0.25">
      <c r="B505" s="297" t="s">
        <v>2309</v>
      </c>
      <c r="C505" s="297"/>
      <c r="D505" s="297"/>
    </row>
    <row r="506" spans="1:7" x14ac:dyDescent="0.25">
      <c r="B506" s="99" t="s">
        <v>2302</v>
      </c>
      <c r="C506" s="99"/>
      <c r="D506" s="99"/>
    </row>
    <row r="507" spans="1:7" x14ac:dyDescent="0.25">
      <c r="B507" s="99" t="s">
        <v>2303</v>
      </c>
      <c r="C507" s="99"/>
      <c r="D507" s="99"/>
    </row>
    <row r="508" spans="1:7" x14ac:dyDescent="0.25">
      <c r="B508" s="99" t="s">
        <v>2304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2305</v>
      </c>
    </row>
    <row r="525" spans="1:7" ht="18.75" x14ac:dyDescent="0.3">
      <c r="A525" s="294" t="s">
        <v>166</v>
      </c>
      <c r="B525" s="294"/>
      <c r="C525" s="294"/>
      <c r="D525" s="294"/>
      <c r="E525" s="294"/>
      <c r="F525" s="294"/>
      <c r="G525" s="294"/>
    </row>
    <row r="526" spans="1:7" ht="18.75" x14ac:dyDescent="0.3">
      <c r="A526" s="295" t="s">
        <v>0</v>
      </c>
      <c r="B526" s="295"/>
      <c r="C526" s="295"/>
      <c r="D526" s="295"/>
      <c r="E526" s="295"/>
      <c r="F526" s="295"/>
      <c r="G526" s="295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296" t="s">
        <v>1565</v>
      </c>
      <c r="B528" s="296"/>
      <c r="C528" s="296"/>
      <c r="D528" s="296"/>
      <c r="E528" s="296"/>
      <c r="F528" s="296"/>
      <c r="G528" s="296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75" x14ac:dyDescent="0.25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298" t="s">
        <v>330</v>
      </c>
      <c r="B638" s="299"/>
      <c r="C638" s="299"/>
      <c r="D638" s="299"/>
      <c r="E638" s="300"/>
      <c r="F638" s="77">
        <f>SUM(F531:F637)</f>
        <v>35390000</v>
      </c>
      <c r="G638" s="8"/>
    </row>
    <row r="639" spans="1:7" ht="15.75" x14ac:dyDescent="0.25">
      <c r="A639" s="301" t="s">
        <v>2427</v>
      </c>
      <c r="B639" s="302"/>
      <c r="C639" s="302"/>
      <c r="D639" s="302"/>
      <c r="E639" s="302"/>
      <c r="F639" s="302"/>
      <c r="G639" s="303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04" t="s">
        <v>2300</v>
      </c>
      <c r="B641" s="304"/>
      <c r="C641" s="304"/>
      <c r="D641" s="304"/>
      <c r="E641" s="304"/>
      <c r="F641" s="304"/>
      <c r="G641" s="304"/>
    </row>
    <row r="642" spans="1:7" ht="15.75" x14ac:dyDescent="0.25">
      <c r="A642" s="305" t="s">
        <v>9</v>
      </c>
      <c r="B642" s="305"/>
      <c r="C642" s="305"/>
      <c r="D642" s="70"/>
      <c r="E642" s="305" t="s">
        <v>10</v>
      </c>
      <c r="F642" s="305"/>
      <c r="G642" s="305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05" t="s">
        <v>11</v>
      </c>
      <c r="B647" s="305"/>
      <c r="C647" s="305"/>
      <c r="D647" s="70"/>
      <c r="E647" s="305" t="s">
        <v>12</v>
      </c>
      <c r="F647" s="305"/>
      <c r="G647" s="305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297" t="s">
        <v>183</v>
      </c>
      <c r="C650" s="297"/>
      <c r="D650" s="297"/>
    </row>
    <row r="651" spans="1:7" x14ac:dyDescent="0.25">
      <c r="B651" s="89" t="s">
        <v>2428</v>
      </c>
      <c r="C651" s="89"/>
      <c r="D651" s="89"/>
    </row>
    <row r="652" spans="1:7" x14ac:dyDescent="0.25">
      <c r="B652" s="89" t="s">
        <v>2301</v>
      </c>
      <c r="C652" s="89"/>
      <c r="D652" s="89"/>
      <c r="E652" s="89"/>
      <c r="F652" s="89"/>
    </row>
    <row r="653" spans="1:7" x14ac:dyDescent="0.25">
      <c r="B653" s="89" t="s">
        <v>2308</v>
      </c>
      <c r="C653" s="89"/>
      <c r="D653" s="89"/>
      <c r="E653" s="89"/>
    </row>
    <row r="654" spans="1:7" x14ac:dyDescent="0.25">
      <c r="B654" s="297" t="s">
        <v>2429</v>
      </c>
      <c r="C654" s="297"/>
      <c r="D654" s="297"/>
    </row>
    <row r="655" spans="1:7" x14ac:dyDescent="0.25">
      <c r="B655" s="69" t="s">
        <v>2302</v>
      </c>
      <c r="C655" s="69"/>
      <c r="D655" s="69"/>
    </row>
    <row r="656" spans="1:7" x14ac:dyDescent="0.25">
      <c r="B656" s="79" t="s">
        <v>2303</v>
      </c>
      <c r="C656" s="79"/>
      <c r="D656" s="79"/>
    </row>
    <row r="657" spans="1:7" x14ac:dyDescent="0.25">
      <c r="B657" s="79" t="s">
        <v>2304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2305</v>
      </c>
    </row>
    <row r="672" spans="1:7" ht="18.75" x14ac:dyDescent="0.3">
      <c r="A672" s="294" t="s">
        <v>166</v>
      </c>
      <c r="B672" s="294"/>
      <c r="C672" s="294"/>
      <c r="D672" s="294"/>
      <c r="E672" s="294"/>
      <c r="F672" s="294"/>
      <c r="G672" s="294"/>
    </row>
    <row r="673" spans="1:7" ht="18.75" x14ac:dyDescent="0.3">
      <c r="A673" s="295" t="s">
        <v>0</v>
      </c>
      <c r="B673" s="295"/>
      <c r="C673" s="295"/>
      <c r="D673" s="295"/>
      <c r="E673" s="295"/>
      <c r="F673" s="295"/>
      <c r="G673" s="295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296" t="s">
        <v>1565</v>
      </c>
      <c r="B675" s="296"/>
      <c r="C675" s="296"/>
      <c r="D675" s="296"/>
      <c r="E675" s="296"/>
      <c r="F675" s="296"/>
      <c r="G675" s="296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298" t="s">
        <v>330</v>
      </c>
      <c r="B728" s="299"/>
      <c r="C728" s="299"/>
      <c r="D728" s="299"/>
      <c r="E728" s="300"/>
      <c r="F728" s="17">
        <f>SUM(F678:F727)</f>
        <v>58255000</v>
      </c>
      <c r="G728" s="8"/>
    </row>
    <row r="729" spans="1:7" ht="15.75" x14ac:dyDescent="0.25">
      <c r="A729" s="301" t="s">
        <v>1648</v>
      </c>
      <c r="B729" s="302"/>
      <c r="C729" s="302"/>
      <c r="D729" s="302"/>
      <c r="E729" s="302"/>
      <c r="F729" s="302"/>
      <c r="G729" s="303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04" t="s">
        <v>1649</v>
      </c>
      <c r="B731" s="304"/>
      <c r="C731" s="304"/>
      <c r="D731" s="304"/>
      <c r="E731" s="304"/>
      <c r="F731" s="304"/>
      <c r="G731" s="304"/>
    </row>
    <row r="732" spans="1:7" ht="15.75" x14ac:dyDescent="0.25">
      <c r="A732" s="305" t="s">
        <v>9</v>
      </c>
      <c r="B732" s="305"/>
      <c r="C732" s="305"/>
      <c r="D732" s="39"/>
      <c r="E732" s="305" t="s">
        <v>10</v>
      </c>
      <c r="F732" s="305"/>
      <c r="G732" s="305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05" t="s">
        <v>11</v>
      </c>
      <c r="B737" s="305"/>
      <c r="C737" s="305"/>
      <c r="D737" s="39"/>
      <c r="E737" s="305" t="s">
        <v>12</v>
      </c>
      <c r="F737" s="305"/>
      <c r="G737" s="305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297" t="s">
        <v>183</v>
      </c>
      <c r="C739" s="297"/>
      <c r="D739" s="297"/>
    </row>
    <row r="740" spans="1:7" x14ac:dyDescent="0.25">
      <c r="B740" s="297" t="s">
        <v>1650</v>
      </c>
      <c r="C740" s="297"/>
      <c r="D740" s="297"/>
    </row>
    <row r="741" spans="1:7" x14ac:dyDescent="0.25">
      <c r="B741" s="297" t="s">
        <v>1651</v>
      </c>
      <c r="C741" s="297"/>
      <c r="D741" s="297"/>
    </row>
    <row r="742" spans="1:7" x14ac:dyDescent="0.25">
      <c r="B742" s="297" t="s">
        <v>1652</v>
      </c>
      <c r="C742" s="297"/>
      <c r="D742" s="297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294" t="s">
        <v>166</v>
      </c>
      <c r="B772" s="294"/>
      <c r="C772" s="294"/>
      <c r="D772" s="294"/>
      <c r="E772" s="294"/>
      <c r="F772" s="294"/>
      <c r="G772" s="294"/>
    </row>
    <row r="773" spans="1:7" ht="18.75" x14ac:dyDescent="0.3">
      <c r="A773" s="295" t="s">
        <v>0</v>
      </c>
      <c r="B773" s="295"/>
      <c r="C773" s="295"/>
      <c r="D773" s="295"/>
      <c r="E773" s="295"/>
      <c r="F773" s="295"/>
      <c r="G773" s="295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296" t="s">
        <v>331</v>
      </c>
      <c r="B775" s="296"/>
      <c r="C775" s="296"/>
      <c r="D775" s="296"/>
      <c r="E775" s="296"/>
      <c r="F775" s="296"/>
      <c r="G775" s="296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298" t="s">
        <v>330</v>
      </c>
      <c r="B978" s="299"/>
      <c r="C978" s="299"/>
      <c r="D978" s="299"/>
      <c r="E978" s="300"/>
      <c r="F978" s="17">
        <f>SUM(F778:F977)</f>
        <v>86550000</v>
      </c>
      <c r="G978" s="8"/>
    </row>
    <row r="979" spans="1:7" ht="15.75" x14ac:dyDescent="0.25">
      <c r="A979" s="301" t="s">
        <v>609</v>
      </c>
      <c r="B979" s="302"/>
      <c r="C979" s="302"/>
      <c r="D979" s="302"/>
      <c r="E979" s="302"/>
      <c r="F979" s="302"/>
      <c r="G979" s="303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04" t="s">
        <v>597</v>
      </c>
      <c r="B981" s="304"/>
      <c r="C981" s="304"/>
      <c r="D981" s="304"/>
      <c r="E981" s="304"/>
      <c r="F981" s="304"/>
      <c r="G981" s="304"/>
    </row>
    <row r="982" spans="1:7" ht="15.75" x14ac:dyDescent="0.25">
      <c r="A982" s="305" t="s">
        <v>9</v>
      </c>
      <c r="B982" s="305"/>
      <c r="C982" s="305"/>
      <c r="D982" s="57"/>
      <c r="E982" s="305" t="s">
        <v>10</v>
      </c>
      <c r="F982" s="305"/>
      <c r="G982" s="305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05" t="s">
        <v>11</v>
      </c>
      <c r="B987" s="305"/>
      <c r="C987" s="305"/>
      <c r="D987" s="57"/>
      <c r="E987" s="305" t="s">
        <v>12</v>
      </c>
      <c r="F987" s="305"/>
      <c r="G987" s="305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297" t="s">
        <v>183</v>
      </c>
      <c r="C989" s="297"/>
      <c r="D989" s="297"/>
    </row>
    <row r="990" spans="1:7" x14ac:dyDescent="0.25">
      <c r="B990" s="297" t="s">
        <v>611</v>
      </c>
      <c r="C990" s="297"/>
      <c r="D990" s="297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294" t="s">
        <v>166</v>
      </c>
      <c r="B1009" s="294"/>
      <c r="C1009" s="294"/>
      <c r="D1009" s="294"/>
      <c r="E1009" s="294"/>
      <c r="F1009" s="294"/>
      <c r="G1009" s="294"/>
    </row>
    <row r="1010" spans="1:7" ht="18.75" x14ac:dyDescent="0.3">
      <c r="A1010" s="295" t="s">
        <v>0</v>
      </c>
      <c r="B1010" s="295"/>
      <c r="C1010" s="295"/>
      <c r="D1010" s="295"/>
      <c r="E1010" s="295"/>
      <c r="F1010" s="295"/>
      <c r="G1010" s="295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296" t="s">
        <v>331</v>
      </c>
      <c r="B1012" s="296"/>
      <c r="C1012" s="296"/>
      <c r="D1012" s="296"/>
      <c r="E1012" s="296"/>
      <c r="F1012" s="296"/>
      <c r="G1012" s="296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298" t="s">
        <v>330</v>
      </c>
      <c r="B1165" s="299"/>
      <c r="C1165" s="299"/>
      <c r="D1165" s="299"/>
      <c r="E1165" s="300"/>
      <c r="F1165" s="17">
        <f>SUM(F1015:F1164)</f>
        <v>65040000</v>
      </c>
      <c r="G1165" s="8"/>
    </row>
    <row r="1166" spans="1:7" ht="15.75" x14ac:dyDescent="0.25">
      <c r="A1166" s="301" t="s">
        <v>1103</v>
      </c>
      <c r="B1166" s="302"/>
      <c r="C1166" s="302"/>
      <c r="D1166" s="302"/>
      <c r="E1166" s="302"/>
      <c r="F1166" s="302"/>
      <c r="G1166" s="303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04" t="s">
        <v>1104</v>
      </c>
      <c r="B1168" s="304"/>
      <c r="C1168" s="304"/>
      <c r="D1168" s="304"/>
      <c r="E1168" s="304"/>
      <c r="F1168" s="304"/>
      <c r="G1168" s="304"/>
    </row>
    <row r="1169" spans="1:7" ht="15.75" x14ac:dyDescent="0.25">
      <c r="A1169" s="305" t="s">
        <v>9</v>
      </c>
      <c r="B1169" s="305"/>
      <c r="C1169" s="305"/>
      <c r="D1169" s="63"/>
      <c r="E1169" s="305" t="s">
        <v>10</v>
      </c>
      <c r="F1169" s="305"/>
      <c r="G1169" s="305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05" t="s">
        <v>11</v>
      </c>
      <c r="B1174" s="305"/>
      <c r="C1174" s="305"/>
      <c r="D1174" s="63"/>
      <c r="E1174" s="305" t="s">
        <v>12</v>
      </c>
      <c r="F1174" s="305"/>
      <c r="G1174" s="305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297" t="s">
        <v>183</v>
      </c>
      <c r="C1176" s="297"/>
      <c r="D1176" s="297"/>
    </row>
    <row r="1177" spans="1:7" x14ac:dyDescent="0.25">
      <c r="B1177" s="297" t="s">
        <v>1106</v>
      </c>
      <c r="C1177" s="297"/>
      <c r="D1177" s="297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294" t="s">
        <v>166</v>
      </c>
      <c r="B1181" s="294"/>
      <c r="C1181" s="294"/>
      <c r="D1181" s="294"/>
      <c r="E1181" s="294"/>
      <c r="F1181" s="294"/>
      <c r="G1181" s="294"/>
    </row>
    <row r="1182" spans="1:7" ht="18.75" x14ac:dyDescent="0.3">
      <c r="A1182" s="295" t="s">
        <v>0</v>
      </c>
      <c r="B1182" s="295"/>
      <c r="C1182" s="295"/>
      <c r="D1182" s="295"/>
      <c r="E1182" s="295"/>
      <c r="F1182" s="295"/>
      <c r="G1182" s="295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296" t="s">
        <v>331</v>
      </c>
      <c r="B1184" s="296"/>
      <c r="C1184" s="296"/>
      <c r="D1184" s="296"/>
      <c r="E1184" s="296"/>
      <c r="F1184" s="296"/>
      <c r="G1184" s="296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298" t="s">
        <v>330</v>
      </c>
      <c r="B1384" s="299"/>
      <c r="C1384" s="299"/>
      <c r="D1384" s="299"/>
      <c r="E1384" s="300"/>
      <c r="F1384" s="77">
        <f>SUM(F1187:F1383)</f>
        <v>102405000</v>
      </c>
      <c r="G1384" s="8"/>
    </row>
    <row r="1385" spans="1:7" ht="15.75" x14ac:dyDescent="0.25">
      <c r="A1385" s="301" t="s">
        <v>1561</v>
      </c>
      <c r="B1385" s="302"/>
      <c r="C1385" s="302"/>
      <c r="D1385" s="302"/>
      <c r="E1385" s="302"/>
      <c r="F1385" s="302"/>
      <c r="G1385" s="303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04" t="s">
        <v>1560</v>
      </c>
      <c r="B1387" s="304"/>
      <c r="C1387" s="304"/>
      <c r="D1387" s="304"/>
      <c r="E1387" s="304"/>
      <c r="F1387" s="304"/>
      <c r="G1387" s="304"/>
    </row>
    <row r="1388" spans="1:7" ht="15.75" x14ac:dyDescent="0.25">
      <c r="A1388" s="305" t="s">
        <v>9</v>
      </c>
      <c r="B1388" s="305"/>
      <c r="C1388" s="305"/>
      <c r="D1388" s="76"/>
      <c r="E1388" s="305" t="s">
        <v>10</v>
      </c>
      <c r="F1388" s="305"/>
      <c r="G1388" s="305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05" t="s">
        <v>11</v>
      </c>
      <c r="B1393" s="305"/>
      <c r="C1393" s="305"/>
      <c r="D1393" s="76"/>
      <c r="E1393" s="305" t="s">
        <v>12</v>
      </c>
      <c r="F1393" s="305"/>
      <c r="G1393" s="305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297" t="s">
        <v>183</v>
      </c>
      <c r="C1396" s="297"/>
      <c r="D1396" s="297"/>
    </row>
    <row r="1397" spans="1:7" x14ac:dyDescent="0.25">
      <c r="B1397" s="297" t="s">
        <v>1558</v>
      </c>
      <c r="C1397" s="297"/>
      <c r="D1397" s="297"/>
      <c r="E1397" s="297"/>
    </row>
    <row r="1398" spans="1:7" x14ac:dyDescent="0.25">
      <c r="B1398" s="297" t="s">
        <v>1562</v>
      </c>
      <c r="C1398" s="297"/>
      <c r="D1398" s="297"/>
      <c r="E1398" s="297"/>
    </row>
    <row r="1399" spans="1:7" x14ac:dyDescent="0.25">
      <c r="B1399" s="297" t="s">
        <v>1563</v>
      </c>
      <c r="C1399" s="297"/>
      <c r="D1399" s="297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294" t="s">
        <v>166</v>
      </c>
      <c r="B1454" s="294"/>
      <c r="C1454" s="294"/>
      <c r="D1454" s="294"/>
      <c r="E1454" s="294"/>
      <c r="F1454" s="294"/>
      <c r="G1454" s="294"/>
    </row>
    <row r="1455" spans="1:7" ht="18.75" x14ac:dyDescent="0.3">
      <c r="A1455" s="295" t="s">
        <v>0</v>
      </c>
      <c r="B1455" s="295"/>
      <c r="C1455" s="295"/>
      <c r="D1455" s="295"/>
      <c r="E1455" s="295"/>
      <c r="F1455" s="295"/>
      <c r="G1455" s="295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296" t="s">
        <v>1565</v>
      </c>
      <c r="B1457" s="296"/>
      <c r="C1457" s="296"/>
      <c r="D1457" s="296"/>
      <c r="E1457" s="296"/>
      <c r="F1457" s="296"/>
      <c r="G1457" s="296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298" t="s">
        <v>330</v>
      </c>
      <c r="B1624" s="299"/>
      <c r="C1624" s="299"/>
      <c r="D1624" s="299"/>
      <c r="E1624" s="300"/>
      <c r="F1624" s="77">
        <f>SUM(F1460:F1623)</f>
        <v>79195000</v>
      </c>
      <c r="G1624" s="8"/>
    </row>
    <row r="1625" spans="1:7" ht="15.75" x14ac:dyDescent="0.25">
      <c r="A1625" s="301" t="s">
        <v>2424</v>
      </c>
      <c r="B1625" s="302"/>
      <c r="C1625" s="302"/>
      <c r="D1625" s="302"/>
      <c r="E1625" s="302"/>
      <c r="F1625" s="302"/>
      <c r="G1625" s="303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04" t="s">
        <v>2140</v>
      </c>
      <c r="B1627" s="304"/>
      <c r="C1627" s="304"/>
      <c r="D1627" s="304"/>
      <c r="E1627" s="304"/>
      <c r="F1627" s="304"/>
      <c r="G1627" s="304"/>
    </row>
    <row r="1628" spans="1:7" ht="15.75" x14ac:dyDescent="0.25">
      <c r="A1628" s="305" t="s">
        <v>9</v>
      </c>
      <c r="B1628" s="305"/>
      <c r="C1628" s="305"/>
      <c r="D1628" s="94"/>
      <c r="E1628" s="305" t="s">
        <v>10</v>
      </c>
      <c r="F1628" s="305"/>
      <c r="G1628" s="305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05" t="s">
        <v>11</v>
      </c>
      <c r="B1633" s="305"/>
      <c r="C1633" s="305"/>
      <c r="D1633" s="94"/>
      <c r="E1633" s="305" t="s">
        <v>12</v>
      </c>
      <c r="F1633" s="305"/>
      <c r="G1633" s="305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297" t="s">
        <v>183</v>
      </c>
      <c r="C1636" s="297"/>
      <c r="D1636" s="297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2425</v>
      </c>
      <c r="C1639" s="93"/>
      <c r="D1639" s="93"/>
      <c r="E1639" s="93"/>
    </row>
    <row r="1640" spans="1:7" x14ac:dyDescent="0.25">
      <c r="B1640" s="297" t="s">
        <v>2139</v>
      </c>
      <c r="C1640" s="297"/>
      <c r="D1640" s="297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70" zoomScaleNormal="100" workbookViewId="0">
      <selection activeCell="D80" sqref="D80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294" t="s">
        <v>166</v>
      </c>
      <c r="B1" s="294"/>
      <c r="C1" s="294"/>
      <c r="D1" s="294"/>
      <c r="E1" s="294"/>
      <c r="F1" s="294"/>
      <c r="G1" s="294"/>
    </row>
    <row r="2" spans="1:7" ht="18.75" x14ac:dyDescent="0.3">
      <c r="A2" s="295" t="s">
        <v>0</v>
      </c>
      <c r="B2" s="295"/>
      <c r="C2" s="295"/>
      <c r="D2" s="295"/>
      <c r="E2" s="295"/>
      <c r="F2" s="295"/>
      <c r="G2" s="295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296" t="s">
        <v>331</v>
      </c>
      <c r="B4" s="296"/>
      <c r="C4" s="296"/>
      <c r="D4" s="296"/>
      <c r="E4" s="296"/>
      <c r="F4" s="296"/>
      <c r="G4" s="296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298" t="s">
        <v>330</v>
      </c>
      <c r="B145" s="299"/>
      <c r="C145" s="299"/>
      <c r="D145" s="299"/>
      <c r="E145" s="300"/>
      <c r="F145" s="77">
        <f>SUM(F7:F144)</f>
        <v>138800000</v>
      </c>
      <c r="G145" s="86"/>
    </row>
    <row r="146" spans="1:8" ht="15.75" x14ac:dyDescent="0.25">
      <c r="A146" s="301" t="s">
        <v>1706</v>
      </c>
      <c r="B146" s="302"/>
      <c r="C146" s="302"/>
      <c r="D146" s="302"/>
      <c r="E146" s="302"/>
      <c r="F146" s="302"/>
      <c r="G146" s="303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04" t="s">
        <v>1649</v>
      </c>
      <c r="B148" s="304"/>
      <c r="C148" s="304"/>
      <c r="D148" s="304"/>
      <c r="E148" s="304"/>
      <c r="F148" s="304"/>
      <c r="G148" s="304"/>
    </row>
    <row r="149" spans="1:8" ht="15.75" x14ac:dyDescent="0.25">
      <c r="A149" s="305" t="s">
        <v>9</v>
      </c>
      <c r="B149" s="305"/>
      <c r="C149" s="305"/>
      <c r="D149" s="65"/>
      <c r="E149" s="305" t="s">
        <v>10</v>
      </c>
      <c r="F149" s="305"/>
      <c r="G149" s="305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05" t="s">
        <v>11</v>
      </c>
      <c r="B154" s="305"/>
      <c r="C154" s="305"/>
      <c r="D154" s="65"/>
      <c r="E154" s="305" t="s">
        <v>242</v>
      </c>
      <c r="F154" s="305"/>
      <c r="G154" s="305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297" t="s">
        <v>183</v>
      </c>
      <c r="C156" s="297"/>
      <c r="D156" s="297"/>
    </row>
    <row r="157" spans="1:8" x14ac:dyDescent="0.25">
      <c r="B157" s="297" t="s">
        <v>1698</v>
      </c>
      <c r="C157" s="297"/>
      <c r="D157" s="297"/>
      <c r="E157" s="297"/>
    </row>
    <row r="158" spans="1:8" x14ac:dyDescent="0.25">
      <c r="B158" s="297" t="s">
        <v>1699</v>
      </c>
      <c r="C158" s="297"/>
      <c r="D158" s="297"/>
      <c r="E158" s="297"/>
    </row>
    <row r="159" spans="1:8" x14ac:dyDescent="0.25">
      <c r="B159" s="38" t="s">
        <v>1870</v>
      </c>
      <c r="C159" s="38"/>
      <c r="D159" s="38"/>
    </row>
    <row r="160" spans="1:8" x14ac:dyDescent="0.25">
      <c r="B160" s="297" t="s">
        <v>1871</v>
      </c>
      <c r="C160" s="297"/>
      <c r="D160" s="297"/>
      <c r="E160" s="297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08" t="s">
        <v>1873</v>
      </c>
      <c r="C163" s="308"/>
      <c r="D163" s="308"/>
      <c r="E163" s="308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18"/>
  <sheetViews>
    <sheetView tabSelected="1" topLeftCell="A216" zoomScaleNormal="100" workbookViewId="0">
      <selection activeCell="A227" sqref="A227"/>
    </sheetView>
  </sheetViews>
  <sheetFormatPr defaultRowHeight="15" x14ac:dyDescent="0.25"/>
  <cols>
    <col min="1" max="1" width="4.85546875" customWidth="1"/>
    <col min="2" max="2" width="17.85546875" customWidth="1"/>
    <col min="3" max="3" width="22.85546875" customWidth="1"/>
    <col min="4" max="4" width="32.28515625" customWidth="1"/>
    <col min="5" max="5" width="11.28515625" style="218" customWidth="1"/>
    <col min="6" max="6" width="9.85546875" customWidth="1"/>
    <col min="7" max="7" width="12.5703125" customWidth="1"/>
    <col min="8" max="9" width="11.5703125" bestFit="1" customWidth="1"/>
    <col min="11" max="11" width="14" customWidth="1"/>
    <col min="14" max="14" width="12.28515625" customWidth="1"/>
    <col min="18" max="18" width="8.85546875" customWidth="1"/>
  </cols>
  <sheetData>
    <row r="1" spans="1:7" ht="18.75" x14ac:dyDescent="0.3">
      <c r="A1" s="294" t="s">
        <v>166</v>
      </c>
      <c r="B1" s="294"/>
      <c r="C1" s="294"/>
      <c r="D1" s="294"/>
      <c r="E1" s="312"/>
      <c r="F1" s="294"/>
    </row>
    <row r="2" spans="1:7" ht="18.75" x14ac:dyDescent="0.3">
      <c r="A2" s="313" t="s">
        <v>0</v>
      </c>
      <c r="B2" s="313"/>
      <c r="C2" s="313"/>
      <c r="D2" s="313"/>
      <c r="E2" s="314"/>
      <c r="F2" s="313"/>
    </row>
    <row r="3" spans="1:7" ht="18.75" x14ac:dyDescent="0.3">
      <c r="A3" s="279"/>
      <c r="B3" s="279"/>
      <c r="C3" s="279"/>
      <c r="D3" s="279"/>
      <c r="E3" s="280"/>
      <c r="F3" s="279"/>
    </row>
    <row r="4" spans="1:7" ht="22.5" x14ac:dyDescent="0.3">
      <c r="A4" s="296" t="s">
        <v>1565</v>
      </c>
      <c r="B4" s="296"/>
      <c r="C4" s="296"/>
      <c r="D4" s="296"/>
      <c r="E4" s="315"/>
      <c r="F4" s="296"/>
    </row>
    <row r="5" spans="1:7" ht="22.5" x14ac:dyDescent="0.3">
      <c r="A5" s="278"/>
      <c r="B5" s="278"/>
      <c r="C5" s="278"/>
      <c r="D5" s="278"/>
      <c r="E5" s="281"/>
      <c r="F5" s="278"/>
    </row>
    <row r="6" spans="1:7" ht="31.5" x14ac:dyDescent="0.25">
      <c r="A6" s="25" t="s">
        <v>1</v>
      </c>
      <c r="B6" s="25" t="s">
        <v>2</v>
      </c>
      <c r="C6" s="190" t="s">
        <v>5184</v>
      </c>
      <c r="D6" s="25" t="s">
        <v>5</v>
      </c>
      <c r="E6" s="208" t="s">
        <v>6</v>
      </c>
      <c r="F6" s="25" t="s">
        <v>1564</v>
      </c>
    </row>
    <row r="7" spans="1:7" ht="15.75" x14ac:dyDescent="0.25">
      <c r="A7" s="197">
        <v>1</v>
      </c>
      <c r="B7" s="195" t="s">
        <v>5710</v>
      </c>
      <c r="C7" s="196" t="s">
        <v>5604</v>
      </c>
      <c r="D7" s="197" t="s">
        <v>3504</v>
      </c>
      <c r="E7" s="290">
        <v>230000</v>
      </c>
      <c r="F7" s="197"/>
      <c r="G7" s="290">
        <v>230000</v>
      </c>
    </row>
    <row r="8" spans="1:7" ht="15.75" x14ac:dyDescent="0.25">
      <c r="A8" s="197">
        <v>2</v>
      </c>
      <c r="B8" s="195" t="s">
        <v>5711</v>
      </c>
      <c r="C8" s="196" t="s">
        <v>5604</v>
      </c>
      <c r="D8" s="197" t="s">
        <v>5702</v>
      </c>
      <c r="E8" s="290">
        <v>560000</v>
      </c>
      <c r="F8" s="197"/>
      <c r="G8" s="290">
        <v>560000</v>
      </c>
    </row>
    <row r="9" spans="1:7" ht="15.75" x14ac:dyDescent="0.25">
      <c r="A9" s="197">
        <v>3</v>
      </c>
      <c r="B9" s="195" t="s">
        <v>5712</v>
      </c>
      <c r="C9" s="196" t="s">
        <v>5605</v>
      </c>
      <c r="D9" s="197" t="s">
        <v>3504</v>
      </c>
      <c r="E9" s="290">
        <v>230000</v>
      </c>
      <c r="F9" s="197"/>
      <c r="G9" s="290">
        <v>230000</v>
      </c>
    </row>
    <row r="10" spans="1:7" ht="15.75" x14ac:dyDescent="0.25">
      <c r="A10" s="197">
        <v>4</v>
      </c>
      <c r="B10" s="195" t="s">
        <v>5713</v>
      </c>
      <c r="C10" s="196" t="s">
        <v>5605</v>
      </c>
      <c r="D10" s="197" t="s">
        <v>5702</v>
      </c>
      <c r="E10" s="290">
        <v>560000</v>
      </c>
      <c r="F10" s="197"/>
      <c r="G10" s="290">
        <v>560000</v>
      </c>
    </row>
    <row r="11" spans="1:7" ht="15.75" x14ac:dyDescent="0.25">
      <c r="A11" s="197">
        <v>5</v>
      </c>
      <c r="B11" s="195" t="s">
        <v>5714</v>
      </c>
      <c r="C11" s="196" t="s">
        <v>5606</v>
      </c>
      <c r="D11" s="197" t="s">
        <v>5702</v>
      </c>
      <c r="E11" s="290">
        <v>560000</v>
      </c>
      <c r="F11" s="197"/>
      <c r="G11" s="290">
        <v>560000</v>
      </c>
    </row>
    <row r="12" spans="1:7" ht="15.75" x14ac:dyDescent="0.25">
      <c r="A12" s="197">
        <v>6</v>
      </c>
      <c r="B12" s="195" t="s">
        <v>5715</v>
      </c>
      <c r="C12" s="196" t="s">
        <v>5606</v>
      </c>
      <c r="D12" s="197" t="s">
        <v>3504</v>
      </c>
      <c r="E12" s="290">
        <v>230000</v>
      </c>
      <c r="F12" s="197"/>
      <c r="G12" s="290">
        <v>230000</v>
      </c>
    </row>
    <row r="13" spans="1:7" ht="15.75" x14ac:dyDescent="0.25">
      <c r="A13" s="197">
        <v>7</v>
      </c>
      <c r="B13" s="195" t="s">
        <v>5716</v>
      </c>
      <c r="C13" s="196" t="s">
        <v>5607</v>
      </c>
      <c r="D13" s="197" t="s">
        <v>3504</v>
      </c>
      <c r="E13" s="290">
        <v>230000</v>
      </c>
      <c r="F13" s="197"/>
      <c r="G13" s="290">
        <v>230000</v>
      </c>
    </row>
    <row r="14" spans="1:7" ht="15.75" x14ac:dyDescent="0.25">
      <c r="A14" s="197">
        <v>8</v>
      </c>
      <c r="B14" s="195" t="s">
        <v>5717</v>
      </c>
      <c r="C14" s="196" t="s">
        <v>5607</v>
      </c>
      <c r="D14" s="197" t="s">
        <v>5702</v>
      </c>
      <c r="E14" s="290">
        <v>560000</v>
      </c>
      <c r="F14" s="197"/>
      <c r="G14" s="290">
        <v>560000</v>
      </c>
    </row>
    <row r="15" spans="1:7" ht="15.75" x14ac:dyDescent="0.25">
      <c r="A15" s="197">
        <v>9</v>
      </c>
      <c r="B15" s="195" t="s">
        <v>5718</v>
      </c>
      <c r="C15" s="196" t="s">
        <v>5608</v>
      </c>
      <c r="D15" s="197" t="s">
        <v>3504</v>
      </c>
      <c r="E15" s="290">
        <v>230000</v>
      </c>
      <c r="F15" s="197"/>
      <c r="G15" s="290">
        <v>230000</v>
      </c>
    </row>
    <row r="16" spans="1:7" ht="15.75" x14ac:dyDescent="0.25">
      <c r="A16" s="197">
        <v>10</v>
      </c>
      <c r="B16" s="195" t="s">
        <v>5719</v>
      </c>
      <c r="C16" s="196" t="s">
        <v>5608</v>
      </c>
      <c r="D16" s="197" t="s">
        <v>5702</v>
      </c>
      <c r="E16" s="290">
        <v>560000</v>
      </c>
      <c r="F16" s="197"/>
      <c r="G16" s="290">
        <v>560000</v>
      </c>
    </row>
    <row r="17" spans="1:7" ht="15.75" x14ac:dyDescent="0.25">
      <c r="A17" s="197">
        <v>11</v>
      </c>
      <c r="B17" s="195" t="s">
        <v>5720</v>
      </c>
      <c r="C17" s="196" t="s">
        <v>5609</v>
      </c>
      <c r="D17" s="197" t="s">
        <v>4804</v>
      </c>
      <c r="E17" s="290">
        <v>640000</v>
      </c>
      <c r="F17" s="197"/>
      <c r="G17" s="290">
        <v>640000</v>
      </c>
    </row>
    <row r="18" spans="1:7" ht="15.75" x14ac:dyDescent="0.25">
      <c r="A18" s="197">
        <v>12</v>
      </c>
      <c r="B18" s="195" t="s">
        <v>5721</v>
      </c>
      <c r="C18" s="196" t="s">
        <v>5610</v>
      </c>
      <c r="D18" s="197" t="s">
        <v>5702</v>
      </c>
      <c r="E18" s="290">
        <v>560000</v>
      </c>
      <c r="F18" s="197"/>
      <c r="G18" s="290">
        <v>560000</v>
      </c>
    </row>
    <row r="19" spans="1:7" ht="15.75" x14ac:dyDescent="0.25">
      <c r="A19" s="197">
        <v>13</v>
      </c>
      <c r="B19" s="195" t="s">
        <v>5722</v>
      </c>
      <c r="C19" s="196" t="s">
        <v>5610</v>
      </c>
      <c r="D19" s="197" t="s">
        <v>3504</v>
      </c>
      <c r="E19" s="290">
        <v>230000</v>
      </c>
      <c r="F19" s="197"/>
      <c r="G19" s="290">
        <v>230000</v>
      </c>
    </row>
    <row r="20" spans="1:7" ht="15.75" x14ac:dyDescent="0.25">
      <c r="A20" s="197">
        <v>14</v>
      </c>
      <c r="B20" s="195" t="s">
        <v>5723</v>
      </c>
      <c r="C20" s="196" t="s">
        <v>3374</v>
      </c>
      <c r="D20" s="197" t="s">
        <v>3504</v>
      </c>
      <c r="E20" s="290">
        <v>230000</v>
      </c>
      <c r="F20" s="197"/>
      <c r="G20" s="290">
        <v>230000</v>
      </c>
    </row>
    <row r="21" spans="1:7" ht="15.75" x14ac:dyDescent="0.25">
      <c r="A21" s="197">
        <v>15</v>
      </c>
      <c r="B21" s="195" t="s">
        <v>5724</v>
      </c>
      <c r="C21" s="196" t="s">
        <v>3374</v>
      </c>
      <c r="D21" s="197" t="s">
        <v>5702</v>
      </c>
      <c r="E21" s="290">
        <v>560000</v>
      </c>
      <c r="F21" s="197"/>
      <c r="G21" s="290">
        <v>560000</v>
      </c>
    </row>
    <row r="22" spans="1:7" ht="15.75" x14ac:dyDescent="0.25">
      <c r="A22" s="197">
        <v>16</v>
      </c>
      <c r="B22" s="195" t="s">
        <v>5725</v>
      </c>
      <c r="C22" s="196" t="s">
        <v>5611</v>
      </c>
      <c r="D22" s="197" t="s">
        <v>3504</v>
      </c>
      <c r="E22" s="290">
        <v>230000</v>
      </c>
      <c r="F22" s="197"/>
      <c r="G22" s="290">
        <v>230000</v>
      </c>
    </row>
    <row r="23" spans="1:7" ht="15.75" x14ac:dyDescent="0.25">
      <c r="A23" s="197">
        <v>17</v>
      </c>
      <c r="B23" s="195" t="s">
        <v>5726</v>
      </c>
      <c r="C23" s="196" t="s">
        <v>5611</v>
      </c>
      <c r="D23" s="197" t="s">
        <v>5702</v>
      </c>
      <c r="E23" s="290">
        <v>560000</v>
      </c>
      <c r="F23" s="197"/>
      <c r="G23" s="290">
        <v>560000</v>
      </c>
    </row>
    <row r="24" spans="1:7" ht="15.75" x14ac:dyDescent="0.25">
      <c r="A24" s="197">
        <v>18</v>
      </c>
      <c r="B24" s="195" t="s">
        <v>5727</v>
      </c>
      <c r="C24" s="196" t="s">
        <v>4834</v>
      </c>
      <c r="D24" s="197" t="s">
        <v>3504</v>
      </c>
      <c r="E24" s="290">
        <v>230000</v>
      </c>
      <c r="F24" s="197"/>
      <c r="G24" s="290">
        <v>230000</v>
      </c>
    </row>
    <row r="25" spans="1:7" ht="15.75" x14ac:dyDescent="0.25">
      <c r="A25" s="197">
        <v>19</v>
      </c>
      <c r="B25" s="195" t="s">
        <v>5728</v>
      </c>
      <c r="C25" s="196" t="s">
        <v>4834</v>
      </c>
      <c r="D25" s="197" t="s">
        <v>5702</v>
      </c>
      <c r="E25" s="290">
        <v>560000</v>
      </c>
      <c r="F25" s="197"/>
      <c r="G25" s="290">
        <v>560000</v>
      </c>
    </row>
    <row r="26" spans="1:7" ht="15.75" x14ac:dyDescent="0.25">
      <c r="A26" s="197">
        <v>20</v>
      </c>
      <c r="B26" s="195" t="s">
        <v>5729</v>
      </c>
      <c r="C26" s="196" t="s">
        <v>5612</v>
      </c>
      <c r="D26" s="197" t="s">
        <v>3504</v>
      </c>
      <c r="E26" s="290">
        <v>230000</v>
      </c>
      <c r="F26" s="197"/>
      <c r="G26" s="290">
        <v>230000</v>
      </c>
    </row>
    <row r="27" spans="1:7" ht="15.75" x14ac:dyDescent="0.25">
      <c r="A27" s="197">
        <v>21</v>
      </c>
      <c r="B27" s="195" t="s">
        <v>5730</v>
      </c>
      <c r="C27" s="196" t="s">
        <v>5612</v>
      </c>
      <c r="D27" s="197" t="s">
        <v>5702</v>
      </c>
      <c r="E27" s="290">
        <v>560000</v>
      </c>
      <c r="F27" s="197"/>
      <c r="G27" s="290">
        <v>560000</v>
      </c>
    </row>
    <row r="28" spans="1:7" ht="15.75" x14ac:dyDescent="0.25">
      <c r="A28" s="197">
        <v>22</v>
      </c>
      <c r="B28" s="195" t="s">
        <v>5731</v>
      </c>
      <c r="C28" s="196" t="s">
        <v>5613</v>
      </c>
      <c r="D28" s="197" t="s">
        <v>3504</v>
      </c>
      <c r="E28" s="290">
        <v>230000</v>
      </c>
      <c r="F28" s="197"/>
      <c r="G28" s="290">
        <v>230000</v>
      </c>
    </row>
    <row r="29" spans="1:7" ht="15.75" x14ac:dyDescent="0.25">
      <c r="A29" s="197">
        <v>23</v>
      </c>
      <c r="B29" s="195" t="s">
        <v>5732</v>
      </c>
      <c r="C29" s="196" t="s">
        <v>5613</v>
      </c>
      <c r="D29" s="197" t="s">
        <v>5702</v>
      </c>
      <c r="E29" s="290">
        <v>560000</v>
      </c>
      <c r="F29" s="197"/>
      <c r="G29" s="290">
        <v>560000</v>
      </c>
    </row>
    <row r="30" spans="1:7" ht="15.75" x14ac:dyDescent="0.25">
      <c r="A30" s="197">
        <v>24</v>
      </c>
      <c r="B30" s="195" t="s">
        <v>5733</v>
      </c>
      <c r="C30" s="196" t="s">
        <v>5614</v>
      </c>
      <c r="D30" s="197" t="s">
        <v>4804</v>
      </c>
      <c r="E30" s="290">
        <v>640000</v>
      </c>
      <c r="F30" s="197"/>
      <c r="G30" s="290">
        <v>640000</v>
      </c>
    </row>
    <row r="31" spans="1:7" ht="15.75" x14ac:dyDescent="0.25">
      <c r="A31" s="197">
        <v>25</v>
      </c>
      <c r="B31" s="195" t="s">
        <v>5734</v>
      </c>
      <c r="C31" s="196" t="s">
        <v>5615</v>
      </c>
      <c r="D31" s="197" t="s">
        <v>5702</v>
      </c>
      <c r="E31" s="290">
        <v>560000</v>
      </c>
      <c r="F31" s="197"/>
      <c r="G31" s="290">
        <v>560000</v>
      </c>
    </row>
    <row r="32" spans="1:7" ht="15.75" x14ac:dyDescent="0.25">
      <c r="A32" s="197">
        <v>26</v>
      </c>
      <c r="B32" s="195" t="s">
        <v>5735</v>
      </c>
      <c r="C32" s="196" t="s">
        <v>5615</v>
      </c>
      <c r="D32" s="197" t="s">
        <v>3504</v>
      </c>
      <c r="E32" s="290">
        <v>230000</v>
      </c>
      <c r="F32" s="197"/>
      <c r="G32" s="290">
        <v>230000</v>
      </c>
    </row>
    <row r="33" spans="1:7" ht="15.75" x14ac:dyDescent="0.25">
      <c r="A33" s="197">
        <v>27</v>
      </c>
      <c r="B33" s="195" t="s">
        <v>5736</v>
      </c>
      <c r="C33" s="196" t="s">
        <v>5616</v>
      </c>
      <c r="D33" s="197" t="s">
        <v>3504</v>
      </c>
      <c r="E33" s="290">
        <v>230000</v>
      </c>
      <c r="F33" s="197"/>
      <c r="G33" s="290">
        <v>230000</v>
      </c>
    </row>
    <row r="34" spans="1:7" ht="15.75" x14ac:dyDescent="0.25">
      <c r="A34" s="197">
        <v>28</v>
      </c>
      <c r="B34" s="195" t="s">
        <v>5737</v>
      </c>
      <c r="C34" s="196" t="s">
        <v>5616</v>
      </c>
      <c r="D34" s="197" t="s">
        <v>5702</v>
      </c>
      <c r="E34" s="290">
        <v>560000</v>
      </c>
      <c r="F34" s="197"/>
      <c r="G34" s="290">
        <v>560000</v>
      </c>
    </row>
    <row r="35" spans="1:7" ht="15.75" x14ac:dyDescent="0.25">
      <c r="A35" s="197">
        <v>29</v>
      </c>
      <c r="B35" s="195" t="s">
        <v>5738</v>
      </c>
      <c r="C35" s="196" t="s">
        <v>5617</v>
      </c>
      <c r="D35" s="197" t="s">
        <v>3504</v>
      </c>
      <c r="E35" s="290">
        <v>230000</v>
      </c>
      <c r="F35" s="197"/>
      <c r="G35" s="290">
        <v>230000</v>
      </c>
    </row>
    <row r="36" spans="1:7" ht="15.75" x14ac:dyDescent="0.25">
      <c r="A36" s="197">
        <v>30</v>
      </c>
      <c r="B36" s="195" t="s">
        <v>5739</v>
      </c>
      <c r="C36" s="196" t="s">
        <v>5617</v>
      </c>
      <c r="D36" s="197" t="s">
        <v>5702</v>
      </c>
      <c r="E36" s="290">
        <v>560000</v>
      </c>
      <c r="F36" s="197"/>
      <c r="G36" s="290">
        <v>560000</v>
      </c>
    </row>
    <row r="37" spans="1:7" ht="15.75" x14ac:dyDescent="0.25">
      <c r="A37" s="197">
        <v>31</v>
      </c>
      <c r="B37" s="195" t="s">
        <v>5740</v>
      </c>
      <c r="C37" s="196" t="s">
        <v>5618</v>
      </c>
      <c r="D37" s="197" t="s">
        <v>3504</v>
      </c>
      <c r="E37" s="290">
        <v>690000</v>
      </c>
      <c r="F37" s="197" t="s">
        <v>4470</v>
      </c>
      <c r="G37" s="290">
        <v>690000</v>
      </c>
    </row>
    <row r="38" spans="1:7" ht="15.75" x14ac:dyDescent="0.25">
      <c r="A38" s="197">
        <v>32</v>
      </c>
      <c r="B38" s="195" t="s">
        <v>5741</v>
      </c>
      <c r="C38" s="196" t="s">
        <v>5618</v>
      </c>
      <c r="D38" s="197" t="s">
        <v>5702</v>
      </c>
      <c r="E38" s="290">
        <v>1680000</v>
      </c>
      <c r="F38" s="197" t="s">
        <v>4470</v>
      </c>
      <c r="G38" s="290">
        <v>1680000</v>
      </c>
    </row>
    <row r="39" spans="1:7" ht="15.75" x14ac:dyDescent="0.25">
      <c r="A39" s="197">
        <v>33</v>
      </c>
      <c r="B39" s="195" t="s">
        <v>5742</v>
      </c>
      <c r="C39" s="196" t="s">
        <v>5619</v>
      </c>
      <c r="D39" s="197" t="s">
        <v>4804</v>
      </c>
      <c r="E39" s="290">
        <v>640000</v>
      </c>
      <c r="F39" s="197"/>
      <c r="G39" s="290">
        <v>640000</v>
      </c>
    </row>
    <row r="40" spans="1:7" ht="15.75" x14ac:dyDescent="0.25">
      <c r="A40" s="197">
        <v>34</v>
      </c>
      <c r="B40" s="195" t="s">
        <v>5743</v>
      </c>
      <c r="C40" s="196" t="s">
        <v>5620</v>
      </c>
      <c r="D40" s="197" t="s">
        <v>5702</v>
      </c>
      <c r="E40" s="290">
        <v>560000</v>
      </c>
      <c r="F40" s="197"/>
      <c r="G40" s="290">
        <v>560000</v>
      </c>
    </row>
    <row r="41" spans="1:7" ht="15.75" x14ac:dyDescent="0.25">
      <c r="A41" s="197">
        <v>35</v>
      </c>
      <c r="B41" s="195" t="s">
        <v>5744</v>
      </c>
      <c r="C41" s="196" t="s">
        <v>5620</v>
      </c>
      <c r="D41" s="197" t="s">
        <v>3504</v>
      </c>
      <c r="E41" s="290">
        <v>230000</v>
      </c>
      <c r="F41" s="197"/>
      <c r="G41" s="290">
        <v>230000</v>
      </c>
    </row>
    <row r="42" spans="1:7" ht="15.75" x14ac:dyDescent="0.25">
      <c r="A42" s="197">
        <v>36</v>
      </c>
      <c r="B42" s="195" t="s">
        <v>5745</v>
      </c>
      <c r="C42" s="196" t="s">
        <v>5621</v>
      </c>
      <c r="D42" s="197" t="s">
        <v>3504</v>
      </c>
      <c r="E42" s="290">
        <v>230000</v>
      </c>
      <c r="F42" s="197"/>
      <c r="G42" s="290">
        <v>230000</v>
      </c>
    </row>
    <row r="43" spans="1:7" ht="15.75" x14ac:dyDescent="0.25">
      <c r="A43" s="197">
        <v>37</v>
      </c>
      <c r="B43" s="195" t="s">
        <v>5746</v>
      </c>
      <c r="C43" s="196" t="s">
        <v>5621</v>
      </c>
      <c r="D43" s="197" t="s">
        <v>5702</v>
      </c>
      <c r="E43" s="290">
        <v>560000</v>
      </c>
      <c r="F43" s="197"/>
      <c r="G43" s="290">
        <v>560000</v>
      </c>
    </row>
    <row r="44" spans="1:7" ht="15.75" x14ac:dyDescent="0.25">
      <c r="A44" s="197">
        <v>38</v>
      </c>
      <c r="B44" s="195" t="s">
        <v>5747</v>
      </c>
      <c r="C44" s="196" t="s">
        <v>5622</v>
      </c>
      <c r="D44" s="197" t="s">
        <v>5702</v>
      </c>
      <c r="E44" s="290">
        <v>1680000</v>
      </c>
      <c r="F44" s="197" t="s">
        <v>4470</v>
      </c>
      <c r="G44" s="290">
        <v>1680000</v>
      </c>
    </row>
    <row r="45" spans="1:7" ht="15.75" x14ac:dyDescent="0.25">
      <c r="A45" s="197">
        <v>39</v>
      </c>
      <c r="B45" s="195" t="s">
        <v>5748</v>
      </c>
      <c r="C45" s="196" t="s">
        <v>5622</v>
      </c>
      <c r="D45" s="197" t="s">
        <v>3504</v>
      </c>
      <c r="E45" s="290">
        <v>690000</v>
      </c>
      <c r="F45" s="197" t="s">
        <v>4470</v>
      </c>
      <c r="G45" s="290">
        <v>690000</v>
      </c>
    </row>
    <row r="46" spans="1:7" ht="15.75" x14ac:dyDescent="0.25">
      <c r="A46" s="197">
        <v>40</v>
      </c>
      <c r="B46" s="195" t="s">
        <v>5749</v>
      </c>
      <c r="C46" s="196" t="s">
        <v>3114</v>
      </c>
      <c r="D46" s="197" t="s">
        <v>3504</v>
      </c>
      <c r="E46" s="290">
        <v>230000</v>
      </c>
      <c r="F46" s="197"/>
      <c r="G46" s="290">
        <v>230000</v>
      </c>
    </row>
    <row r="47" spans="1:7" ht="15.75" x14ac:dyDescent="0.25">
      <c r="A47" s="197">
        <v>41</v>
      </c>
      <c r="B47" s="195" t="s">
        <v>5750</v>
      </c>
      <c r="C47" s="196" t="s">
        <v>3114</v>
      </c>
      <c r="D47" s="197" t="s">
        <v>5702</v>
      </c>
      <c r="E47" s="290">
        <v>560000</v>
      </c>
      <c r="F47" s="197"/>
      <c r="G47" s="290">
        <v>560000</v>
      </c>
    </row>
    <row r="48" spans="1:7" ht="15.75" x14ac:dyDescent="0.25">
      <c r="A48" s="197">
        <v>42</v>
      </c>
      <c r="B48" s="195" t="s">
        <v>5751</v>
      </c>
      <c r="C48" s="196" t="s">
        <v>5623</v>
      </c>
      <c r="D48" s="197" t="s">
        <v>3504</v>
      </c>
      <c r="E48" s="290">
        <v>230000</v>
      </c>
      <c r="F48" s="197"/>
      <c r="G48" s="290">
        <v>230000</v>
      </c>
    </row>
    <row r="49" spans="1:7" ht="15.75" x14ac:dyDescent="0.25">
      <c r="A49" s="197">
        <v>43</v>
      </c>
      <c r="B49" s="195" t="s">
        <v>5752</v>
      </c>
      <c r="C49" s="196" t="s">
        <v>5623</v>
      </c>
      <c r="D49" s="197" t="s">
        <v>5702</v>
      </c>
      <c r="E49" s="290">
        <v>560000</v>
      </c>
      <c r="F49" s="197"/>
      <c r="G49" s="290">
        <v>560000</v>
      </c>
    </row>
    <row r="50" spans="1:7" ht="15.75" x14ac:dyDescent="0.25">
      <c r="A50" s="197">
        <v>44</v>
      </c>
      <c r="B50" s="195" t="s">
        <v>5753</v>
      </c>
      <c r="C50" s="196" t="s">
        <v>2849</v>
      </c>
      <c r="D50" s="197" t="s">
        <v>5702</v>
      </c>
      <c r="E50" s="290">
        <v>560000</v>
      </c>
      <c r="F50" s="197"/>
      <c r="G50" s="290">
        <v>560000</v>
      </c>
    </row>
    <row r="51" spans="1:7" ht="15.75" x14ac:dyDescent="0.25">
      <c r="A51" s="197">
        <v>45</v>
      </c>
      <c r="B51" s="195" t="s">
        <v>5754</v>
      </c>
      <c r="C51" s="196" t="s">
        <v>2953</v>
      </c>
      <c r="D51" s="197" t="s">
        <v>5702</v>
      </c>
      <c r="E51" s="290">
        <v>560000</v>
      </c>
      <c r="F51" s="197"/>
      <c r="G51" s="290">
        <v>560000</v>
      </c>
    </row>
    <row r="52" spans="1:7" ht="15.75" x14ac:dyDescent="0.25">
      <c r="A52" s="197">
        <v>46</v>
      </c>
      <c r="B52" s="195" t="s">
        <v>5755</v>
      </c>
      <c r="C52" s="196" t="s">
        <v>2963</v>
      </c>
      <c r="D52" s="197" t="s">
        <v>3504</v>
      </c>
      <c r="E52" s="290">
        <v>230000</v>
      </c>
      <c r="F52" s="197"/>
      <c r="G52" s="290">
        <v>230000</v>
      </c>
    </row>
    <row r="53" spans="1:7" ht="15.75" x14ac:dyDescent="0.25">
      <c r="A53" s="197">
        <v>47</v>
      </c>
      <c r="B53" s="195" t="s">
        <v>5756</v>
      </c>
      <c r="C53" s="196" t="s">
        <v>2963</v>
      </c>
      <c r="D53" s="197" t="s">
        <v>5702</v>
      </c>
      <c r="E53" s="290">
        <v>560000</v>
      </c>
      <c r="F53" s="197"/>
      <c r="G53" s="290">
        <v>560000</v>
      </c>
    </row>
    <row r="54" spans="1:7" ht="15.75" x14ac:dyDescent="0.25">
      <c r="A54" s="197">
        <v>48</v>
      </c>
      <c r="B54" s="195" t="s">
        <v>5757</v>
      </c>
      <c r="C54" s="196" t="s">
        <v>5624</v>
      </c>
      <c r="D54" s="197" t="s">
        <v>3504</v>
      </c>
      <c r="E54" s="290">
        <v>230000</v>
      </c>
      <c r="F54" s="197"/>
      <c r="G54" s="290">
        <v>230000</v>
      </c>
    </row>
    <row r="55" spans="1:7" ht="15.75" x14ac:dyDescent="0.25">
      <c r="A55" s="197">
        <v>49</v>
      </c>
      <c r="B55" s="195" t="s">
        <v>5758</v>
      </c>
      <c r="C55" s="196" t="s">
        <v>5624</v>
      </c>
      <c r="D55" s="197" t="s">
        <v>5702</v>
      </c>
      <c r="E55" s="290">
        <v>560000</v>
      </c>
      <c r="F55" s="197"/>
      <c r="G55" s="290">
        <v>560000</v>
      </c>
    </row>
    <row r="56" spans="1:7" ht="15.75" x14ac:dyDescent="0.25">
      <c r="A56" s="197">
        <v>50</v>
      </c>
      <c r="B56" s="195" t="s">
        <v>5759</v>
      </c>
      <c r="C56" s="196" t="s">
        <v>5625</v>
      </c>
      <c r="D56" s="197" t="s">
        <v>5702</v>
      </c>
      <c r="E56" s="290">
        <v>560000</v>
      </c>
      <c r="F56" s="197"/>
      <c r="G56" s="290">
        <v>560000</v>
      </c>
    </row>
    <row r="57" spans="1:7" ht="15.75" x14ac:dyDescent="0.25">
      <c r="A57" s="197">
        <v>51</v>
      </c>
      <c r="B57" s="195" t="s">
        <v>5760</v>
      </c>
      <c r="C57" s="196" t="s">
        <v>5625</v>
      </c>
      <c r="D57" s="197" t="s">
        <v>3504</v>
      </c>
      <c r="E57" s="290">
        <v>230000</v>
      </c>
      <c r="F57" s="197"/>
      <c r="G57" s="290">
        <v>230000</v>
      </c>
    </row>
    <row r="58" spans="1:7" ht="15.75" x14ac:dyDescent="0.25">
      <c r="A58" s="197">
        <v>52</v>
      </c>
      <c r="B58" s="195" t="s">
        <v>5761</v>
      </c>
      <c r="C58" s="196" t="s">
        <v>5626</v>
      </c>
      <c r="D58" s="197" t="s">
        <v>3504</v>
      </c>
      <c r="E58" s="290">
        <v>230000</v>
      </c>
      <c r="F58" s="197"/>
      <c r="G58" s="290">
        <v>230000</v>
      </c>
    </row>
    <row r="59" spans="1:7" ht="15.75" x14ac:dyDescent="0.25">
      <c r="A59" s="197">
        <v>53</v>
      </c>
      <c r="B59" s="195" t="s">
        <v>5762</v>
      </c>
      <c r="C59" s="196" t="s">
        <v>5626</v>
      </c>
      <c r="D59" s="197" t="s">
        <v>5702</v>
      </c>
      <c r="E59" s="290">
        <v>560000</v>
      </c>
      <c r="F59" s="197"/>
      <c r="G59" s="290">
        <v>560000</v>
      </c>
    </row>
    <row r="60" spans="1:7" ht="15.75" x14ac:dyDescent="0.25">
      <c r="A60" s="197">
        <v>54</v>
      </c>
      <c r="B60" s="195" t="s">
        <v>5763</v>
      </c>
      <c r="C60" s="196" t="s">
        <v>5627</v>
      </c>
      <c r="D60" s="197" t="s">
        <v>5702</v>
      </c>
      <c r="E60" s="290"/>
      <c r="F60" s="200" t="s">
        <v>5919</v>
      </c>
    </row>
    <row r="61" spans="1:7" ht="15.75" x14ac:dyDescent="0.25">
      <c r="A61" s="197">
        <v>55</v>
      </c>
      <c r="B61" s="195" t="s">
        <v>5764</v>
      </c>
      <c r="C61" s="196" t="s">
        <v>5628</v>
      </c>
      <c r="D61" s="197" t="s">
        <v>5709</v>
      </c>
      <c r="E61" s="290">
        <v>150000</v>
      </c>
      <c r="F61" s="197"/>
    </row>
    <row r="62" spans="1:7" ht="15.75" x14ac:dyDescent="0.25">
      <c r="A62" s="197">
        <v>56</v>
      </c>
      <c r="B62" s="195" t="s">
        <v>5765</v>
      </c>
      <c r="C62" s="196" t="s">
        <v>5629</v>
      </c>
      <c r="D62" s="197" t="s">
        <v>5702</v>
      </c>
      <c r="E62" s="290">
        <v>560000</v>
      </c>
      <c r="F62" s="197"/>
    </row>
    <row r="63" spans="1:7" ht="15.75" x14ac:dyDescent="0.25">
      <c r="A63" s="197">
        <v>57</v>
      </c>
      <c r="B63" s="195" t="s">
        <v>5766</v>
      </c>
      <c r="C63" s="196" t="s">
        <v>5629</v>
      </c>
      <c r="D63" s="197" t="s">
        <v>3504</v>
      </c>
      <c r="E63" s="290">
        <v>230000</v>
      </c>
      <c r="F63" s="197"/>
    </row>
    <row r="64" spans="1:7" ht="15.75" x14ac:dyDescent="0.25">
      <c r="A64" s="197">
        <v>58</v>
      </c>
      <c r="B64" s="195" t="s">
        <v>5767</v>
      </c>
      <c r="C64" s="196" t="s">
        <v>2539</v>
      </c>
      <c r="D64" s="197" t="s">
        <v>5702</v>
      </c>
      <c r="E64" s="290">
        <v>560000</v>
      </c>
      <c r="F64" s="197"/>
    </row>
    <row r="65" spans="1:6" ht="15.75" x14ac:dyDescent="0.25">
      <c r="A65" s="197">
        <v>59</v>
      </c>
      <c r="B65" s="195" t="s">
        <v>5768</v>
      </c>
      <c r="C65" s="196" t="s">
        <v>2539</v>
      </c>
      <c r="D65" s="197" t="s">
        <v>3504</v>
      </c>
      <c r="E65" s="290">
        <v>230000</v>
      </c>
      <c r="F65" s="197"/>
    </row>
    <row r="66" spans="1:6" ht="15.75" x14ac:dyDescent="0.25">
      <c r="A66" s="197">
        <v>60</v>
      </c>
      <c r="B66" s="195" t="s">
        <v>5769</v>
      </c>
      <c r="C66" s="196" t="s">
        <v>2925</v>
      </c>
      <c r="D66" s="197" t="s">
        <v>3504</v>
      </c>
      <c r="E66" s="290">
        <v>230000</v>
      </c>
      <c r="F66" s="197"/>
    </row>
    <row r="67" spans="1:6" ht="15.75" x14ac:dyDescent="0.25">
      <c r="A67" s="197">
        <v>61</v>
      </c>
      <c r="B67" s="195" t="s">
        <v>5770</v>
      </c>
      <c r="C67" s="196" t="s">
        <v>2925</v>
      </c>
      <c r="D67" s="197" t="s">
        <v>5702</v>
      </c>
      <c r="E67" s="290">
        <v>560000</v>
      </c>
      <c r="F67" s="197"/>
    </row>
    <row r="68" spans="1:6" ht="15.75" x14ac:dyDescent="0.25">
      <c r="A68" s="197">
        <v>62</v>
      </c>
      <c r="B68" s="195" t="s">
        <v>5771</v>
      </c>
      <c r="C68" s="196" t="s">
        <v>5630</v>
      </c>
      <c r="D68" s="197" t="s">
        <v>5702</v>
      </c>
      <c r="E68" s="290">
        <v>560000</v>
      </c>
      <c r="F68" s="197"/>
    </row>
    <row r="69" spans="1:6" ht="15.75" x14ac:dyDescent="0.25">
      <c r="A69" s="197">
        <v>63</v>
      </c>
      <c r="B69" s="195" t="s">
        <v>5772</v>
      </c>
      <c r="C69" s="196" t="s">
        <v>5630</v>
      </c>
      <c r="D69" s="197" t="s">
        <v>3504</v>
      </c>
      <c r="E69" s="290">
        <v>230000</v>
      </c>
      <c r="F69" s="197"/>
    </row>
    <row r="70" spans="1:6" ht="15.75" x14ac:dyDescent="0.25">
      <c r="A70" s="197">
        <v>64</v>
      </c>
      <c r="B70" s="195" t="s">
        <v>5773</v>
      </c>
      <c r="C70" s="196" t="s">
        <v>5630</v>
      </c>
      <c r="D70" s="197" t="s">
        <v>4804</v>
      </c>
      <c r="E70" s="290">
        <v>640000</v>
      </c>
      <c r="F70" s="197"/>
    </row>
    <row r="71" spans="1:6" ht="15.75" x14ac:dyDescent="0.25">
      <c r="A71" s="197">
        <v>65</v>
      </c>
      <c r="B71" s="195" t="s">
        <v>5774</v>
      </c>
      <c r="C71" s="196" t="s">
        <v>5627</v>
      </c>
      <c r="D71" s="197" t="s">
        <v>3504</v>
      </c>
      <c r="E71" s="290"/>
      <c r="F71" s="200" t="s">
        <v>5919</v>
      </c>
    </row>
    <row r="72" spans="1:6" ht="15.75" x14ac:dyDescent="0.25">
      <c r="A72" s="197">
        <v>66</v>
      </c>
      <c r="B72" s="195" t="s">
        <v>5775</v>
      </c>
      <c r="C72" s="196" t="s">
        <v>5631</v>
      </c>
      <c r="D72" s="197" t="s">
        <v>5702</v>
      </c>
      <c r="E72" s="290">
        <v>560000</v>
      </c>
      <c r="F72" s="197"/>
    </row>
    <row r="73" spans="1:6" ht="15.75" x14ac:dyDescent="0.25">
      <c r="A73" s="197">
        <v>67</v>
      </c>
      <c r="B73" s="195" t="s">
        <v>5776</v>
      </c>
      <c r="C73" s="196" t="s">
        <v>5631</v>
      </c>
      <c r="D73" s="197" t="s">
        <v>3504</v>
      </c>
      <c r="E73" s="290">
        <v>230000</v>
      </c>
      <c r="F73" s="197"/>
    </row>
    <row r="74" spans="1:6" ht="15.75" x14ac:dyDescent="0.25">
      <c r="A74" s="197">
        <v>68</v>
      </c>
      <c r="B74" s="195" t="s">
        <v>5777</v>
      </c>
      <c r="C74" s="196" t="s">
        <v>5632</v>
      </c>
      <c r="D74" s="197" t="s">
        <v>5926</v>
      </c>
      <c r="E74" s="290">
        <v>700000</v>
      </c>
      <c r="F74" s="197" t="s">
        <v>5255</v>
      </c>
    </row>
    <row r="75" spans="1:6" ht="15.75" x14ac:dyDescent="0.25">
      <c r="A75" s="197">
        <v>69</v>
      </c>
      <c r="B75" s="195" t="s">
        <v>5778</v>
      </c>
      <c r="C75" s="196" t="s">
        <v>5633</v>
      </c>
      <c r="D75" s="197" t="s">
        <v>5702</v>
      </c>
      <c r="E75" s="290">
        <v>560000</v>
      </c>
      <c r="F75" s="197"/>
    </row>
    <row r="76" spans="1:6" ht="15.75" x14ac:dyDescent="0.25">
      <c r="A76" s="197">
        <v>70</v>
      </c>
      <c r="B76" s="195" t="s">
        <v>5779</v>
      </c>
      <c r="C76" s="196" t="s">
        <v>5633</v>
      </c>
      <c r="D76" s="197" t="s">
        <v>3504</v>
      </c>
      <c r="E76" s="290">
        <v>230000</v>
      </c>
      <c r="F76" s="197"/>
    </row>
    <row r="77" spans="1:6" ht="15.75" x14ac:dyDescent="0.25">
      <c r="A77" s="197">
        <v>71</v>
      </c>
      <c r="B77" s="195" t="s">
        <v>5780</v>
      </c>
      <c r="C77" s="196" t="s">
        <v>5634</v>
      </c>
      <c r="D77" s="197" t="s">
        <v>5703</v>
      </c>
      <c r="E77" s="290">
        <v>720000</v>
      </c>
      <c r="F77" s="197" t="s">
        <v>5939</v>
      </c>
    </row>
    <row r="78" spans="1:6" ht="15.75" x14ac:dyDescent="0.25">
      <c r="A78" s="197">
        <v>72</v>
      </c>
      <c r="B78" s="195" t="s">
        <v>5781</v>
      </c>
      <c r="C78" s="196" t="s">
        <v>5635</v>
      </c>
      <c r="D78" s="197" t="s">
        <v>5702</v>
      </c>
      <c r="E78" s="290">
        <v>560000</v>
      </c>
      <c r="F78" s="197"/>
    </row>
    <row r="79" spans="1:6" ht="15.75" x14ac:dyDescent="0.25">
      <c r="A79" s="197">
        <v>73</v>
      </c>
      <c r="B79" s="195" t="s">
        <v>5782</v>
      </c>
      <c r="C79" s="196" t="s">
        <v>5635</v>
      </c>
      <c r="D79" s="197" t="s">
        <v>3504</v>
      </c>
      <c r="E79" s="290">
        <v>230000</v>
      </c>
      <c r="F79" s="197"/>
    </row>
    <row r="80" spans="1:6" ht="15.75" x14ac:dyDescent="0.25">
      <c r="A80" s="197">
        <v>74</v>
      </c>
      <c r="B80" s="195" t="s">
        <v>5783</v>
      </c>
      <c r="C80" s="196" t="s">
        <v>2797</v>
      </c>
      <c r="D80" s="197" t="s">
        <v>3504</v>
      </c>
      <c r="E80" s="290">
        <v>230000</v>
      </c>
      <c r="F80" s="197"/>
    </row>
    <row r="81" spans="1:7" ht="15.75" x14ac:dyDescent="0.25">
      <c r="A81" s="197">
        <v>75</v>
      </c>
      <c r="B81" s="195" t="s">
        <v>5784</v>
      </c>
      <c r="C81" s="196" t="s">
        <v>2797</v>
      </c>
      <c r="D81" s="197" t="s">
        <v>5702</v>
      </c>
      <c r="E81" s="290">
        <v>560000</v>
      </c>
      <c r="F81" s="197"/>
    </row>
    <row r="82" spans="1:7" ht="15.75" x14ac:dyDescent="0.25">
      <c r="A82" s="197">
        <v>76</v>
      </c>
      <c r="B82" s="195" t="s">
        <v>5785</v>
      </c>
      <c r="C82" s="196" t="s">
        <v>5636</v>
      </c>
      <c r="D82" s="197" t="s">
        <v>5702</v>
      </c>
      <c r="E82" s="290">
        <v>560000</v>
      </c>
      <c r="F82" s="197"/>
    </row>
    <row r="83" spans="1:7" ht="15.75" x14ac:dyDescent="0.25">
      <c r="A83" s="197">
        <v>77</v>
      </c>
      <c r="B83" s="195" t="s">
        <v>5786</v>
      </c>
      <c r="C83" s="196" t="s">
        <v>5636</v>
      </c>
      <c r="D83" s="197" t="s">
        <v>3504</v>
      </c>
      <c r="E83" s="290">
        <v>230000</v>
      </c>
      <c r="F83" s="197"/>
    </row>
    <row r="84" spans="1:7" ht="15.75" x14ac:dyDescent="0.25">
      <c r="A84" s="197">
        <v>78</v>
      </c>
      <c r="B84" s="195" t="s">
        <v>5787</v>
      </c>
      <c r="C84" s="196" t="s">
        <v>5637</v>
      </c>
      <c r="D84" s="197" t="s">
        <v>5702</v>
      </c>
      <c r="E84" s="290">
        <v>560000</v>
      </c>
      <c r="F84" s="197"/>
    </row>
    <row r="85" spans="1:7" ht="15.75" x14ac:dyDescent="0.25">
      <c r="A85" s="197">
        <v>79</v>
      </c>
      <c r="B85" s="195" t="s">
        <v>5788</v>
      </c>
      <c r="C85" s="196" t="s">
        <v>5637</v>
      </c>
      <c r="D85" s="197" t="s">
        <v>3504</v>
      </c>
      <c r="E85" s="290">
        <v>230000</v>
      </c>
      <c r="F85" s="197"/>
    </row>
    <row r="86" spans="1:7" ht="15.75" x14ac:dyDescent="0.25">
      <c r="A86" s="197">
        <v>80</v>
      </c>
      <c r="B86" s="195" t="s">
        <v>5789</v>
      </c>
      <c r="C86" s="196" t="s">
        <v>5638</v>
      </c>
      <c r="D86" s="197" t="s">
        <v>5702</v>
      </c>
      <c r="E86" s="290">
        <v>560000</v>
      </c>
      <c r="F86" s="197"/>
    </row>
    <row r="87" spans="1:7" ht="15.75" x14ac:dyDescent="0.25">
      <c r="A87" s="197">
        <v>81</v>
      </c>
      <c r="B87" s="195" t="s">
        <v>5790</v>
      </c>
      <c r="C87" s="196" t="s">
        <v>5638</v>
      </c>
      <c r="D87" s="197" t="s">
        <v>3504</v>
      </c>
      <c r="E87" s="290">
        <v>230000</v>
      </c>
      <c r="F87" s="197"/>
    </row>
    <row r="88" spans="1:7" ht="15.75" x14ac:dyDescent="0.25">
      <c r="A88" s="197">
        <v>82</v>
      </c>
      <c r="B88" s="195" t="s">
        <v>5791</v>
      </c>
      <c r="C88" s="196" t="s">
        <v>5639</v>
      </c>
      <c r="D88" s="197" t="s">
        <v>3504</v>
      </c>
      <c r="E88" s="290">
        <v>230000</v>
      </c>
      <c r="F88" s="197"/>
    </row>
    <row r="89" spans="1:7" ht="15.75" x14ac:dyDescent="0.25">
      <c r="A89" s="197">
        <v>83</v>
      </c>
      <c r="B89" s="195" t="s">
        <v>5792</v>
      </c>
      <c r="C89" s="196" t="s">
        <v>5639</v>
      </c>
      <c r="D89" s="197" t="s">
        <v>5702</v>
      </c>
      <c r="E89" s="290">
        <v>560000</v>
      </c>
      <c r="F89" s="197"/>
    </row>
    <row r="90" spans="1:7" ht="15.75" x14ac:dyDescent="0.25">
      <c r="A90" s="197">
        <v>84</v>
      </c>
      <c r="B90" s="195" t="s">
        <v>5793</v>
      </c>
      <c r="C90" s="196" t="s">
        <v>5640</v>
      </c>
      <c r="D90" s="197" t="s">
        <v>5702</v>
      </c>
      <c r="E90" s="290">
        <v>560000</v>
      </c>
      <c r="F90" s="197"/>
    </row>
    <row r="91" spans="1:7" ht="15.75" x14ac:dyDescent="0.25">
      <c r="A91" s="197">
        <v>85</v>
      </c>
      <c r="B91" s="195" t="s">
        <v>5794</v>
      </c>
      <c r="C91" s="196" t="s">
        <v>5640</v>
      </c>
      <c r="D91" s="197" t="s">
        <v>3504</v>
      </c>
      <c r="E91" s="290">
        <v>230000</v>
      </c>
      <c r="F91" s="197"/>
    </row>
    <row r="92" spans="1:7" ht="15.75" x14ac:dyDescent="0.25">
      <c r="A92" s="197">
        <v>86</v>
      </c>
      <c r="B92" s="195" t="s">
        <v>5795</v>
      </c>
      <c r="C92" s="196" t="s">
        <v>5641</v>
      </c>
      <c r="D92" s="197" t="s">
        <v>5926</v>
      </c>
      <c r="E92" s="290">
        <v>1330000</v>
      </c>
      <c r="F92" s="197" t="s">
        <v>5920</v>
      </c>
    </row>
    <row r="93" spans="1:7" ht="15.75" x14ac:dyDescent="0.25">
      <c r="A93" s="197">
        <v>87</v>
      </c>
      <c r="B93" s="195" t="s">
        <v>5796</v>
      </c>
      <c r="C93" s="196" t="s">
        <v>5642</v>
      </c>
      <c r="D93" s="197" t="s">
        <v>5702</v>
      </c>
      <c r="E93" s="290">
        <v>560000</v>
      </c>
      <c r="F93" s="197"/>
    </row>
    <row r="94" spans="1:7" ht="15.75" x14ac:dyDescent="0.25">
      <c r="A94" s="197">
        <v>88</v>
      </c>
      <c r="B94" s="195" t="s">
        <v>5797</v>
      </c>
      <c r="C94" s="196" t="s">
        <v>5642</v>
      </c>
      <c r="D94" s="197" t="s">
        <v>3504</v>
      </c>
      <c r="E94" s="290">
        <v>230000</v>
      </c>
      <c r="F94" s="197"/>
      <c r="G94" s="292"/>
    </row>
    <row r="95" spans="1:7" ht="15.75" x14ac:dyDescent="0.25">
      <c r="A95" s="197">
        <v>89</v>
      </c>
      <c r="B95" s="195" t="s">
        <v>5798</v>
      </c>
      <c r="C95" s="196" t="s">
        <v>5643</v>
      </c>
      <c r="D95" s="197" t="s">
        <v>3504</v>
      </c>
      <c r="E95" s="290">
        <v>230000</v>
      </c>
      <c r="F95" s="197"/>
      <c r="G95" s="290">
        <v>230000</v>
      </c>
    </row>
    <row r="96" spans="1:7" ht="15.75" x14ac:dyDescent="0.25">
      <c r="A96" s="197">
        <v>90</v>
      </c>
      <c r="B96" s="195" t="s">
        <v>5799</v>
      </c>
      <c r="C96" s="196" t="s">
        <v>5643</v>
      </c>
      <c r="D96" s="197" t="s">
        <v>5702</v>
      </c>
      <c r="E96" s="290">
        <v>560000</v>
      </c>
      <c r="F96" s="197"/>
      <c r="G96" s="290">
        <v>560000</v>
      </c>
    </row>
    <row r="97" spans="1:9" ht="15.75" x14ac:dyDescent="0.25">
      <c r="A97" s="197">
        <v>91</v>
      </c>
      <c r="B97" s="195" t="s">
        <v>5800</v>
      </c>
      <c r="C97" s="196" t="s">
        <v>5644</v>
      </c>
      <c r="D97" s="197" t="s">
        <v>3504</v>
      </c>
      <c r="E97" s="290">
        <v>230000</v>
      </c>
      <c r="F97" s="197"/>
      <c r="G97" s="290">
        <v>230000</v>
      </c>
    </row>
    <row r="98" spans="1:9" ht="15.75" x14ac:dyDescent="0.25">
      <c r="A98" s="197">
        <v>92</v>
      </c>
      <c r="B98" s="195" t="s">
        <v>5801</v>
      </c>
      <c r="C98" s="196" t="s">
        <v>5644</v>
      </c>
      <c r="D98" s="197" t="s">
        <v>5702</v>
      </c>
      <c r="E98" s="290">
        <v>560000</v>
      </c>
      <c r="F98" s="197"/>
      <c r="G98" s="290">
        <v>560000</v>
      </c>
    </row>
    <row r="99" spans="1:9" ht="15.75" x14ac:dyDescent="0.25">
      <c r="A99" s="197">
        <v>93</v>
      </c>
      <c r="B99" s="195" t="s">
        <v>5802</v>
      </c>
      <c r="C99" s="196" t="s">
        <v>5645</v>
      </c>
      <c r="D99" s="197" t="s">
        <v>3504</v>
      </c>
      <c r="E99" s="290">
        <v>230000</v>
      </c>
      <c r="F99" s="197"/>
      <c r="G99" s="290">
        <v>230000</v>
      </c>
    </row>
    <row r="100" spans="1:9" ht="15.75" x14ac:dyDescent="0.25">
      <c r="A100" s="197">
        <v>94</v>
      </c>
      <c r="B100" s="195" t="s">
        <v>5803</v>
      </c>
      <c r="C100" s="196" t="s">
        <v>5645</v>
      </c>
      <c r="D100" s="197" t="s">
        <v>5702</v>
      </c>
      <c r="E100" s="290">
        <v>560000</v>
      </c>
      <c r="F100" s="197"/>
      <c r="G100" s="290">
        <v>560000</v>
      </c>
    </row>
    <row r="101" spans="1:9" ht="15.75" x14ac:dyDescent="0.25">
      <c r="A101" s="197">
        <v>95</v>
      </c>
      <c r="B101" s="195" t="s">
        <v>5804</v>
      </c>
      <c r="C101" s="196" t="s">
        <v>5646</v>
      </c>
      <c r="D101" s="197" t="s">
        <v>5702</v>
      </c>
      <c r="E101" s="290">
        <v>560000</v>
      </c>
      <c r="F101" s="197"/>
      <c r="G101" s="290">
        <v>560000</v>
      </c>
    </row>
    <row r="102" spans="1:9" ht="15.75" x14ac:dyDescent="0.25">
      <c r="A102" s="197">
        <v>96</v>
      </c>
      <c r="B102" s="195" t="s">
        <v>5805</v>
      </c>
      <c r="C102" s="196" t="s">
        <v>5646</v>
      </c>
      <c r="D102" s="197" t="s">
        <v>3504</v>
      </c>
      <c r="E102" s="290">
        <v>230000</v>
      </c>
      <c r="F102" s="197"/>
      <c r="G102" s="290">
        <v>230000</v>
      </c>
    </row>
    <row r="103" spans="1:9" ht="15.75" x14ac:dyDescent="0.25">
      <c r="A103" s="197">
        <v>97</v>
      </c>
      <c r="B103" s="195" t="s">
        <v>5806</v>
      </c>
      <c r="C103" s="196" t="s">
        <v>3655</v>
      </c>
      <c r="D103" s="197" t="s">
        <v>3504</v>
      </c>
      <c r="E103" s="290">
        <v>230000</v>
      </c>
      <c r="F103" s="197"/>
      <c r="G103" s="290">
        <v>230000</v>
      </c>
    </row>
    <row r="104" spans="1:9" ht="15.75" x14ac:dyDescent="0.25">
      <c r="A104" s="197">
        <v>98</v>
      </c>
      <c r="B104" s="195" t="s">
        <v>5807</v>
      </c>
      <c r="C104" s="196" t="s">
        <v>3655</v>
      </c>
      <c r="D104" s="197" t="s">
        <v>5702</v>
      </c>
      <c r="E104" s="290">
        <v>560000</v>
      </c>
      <c r="F104" s="197"/>
      <c r="G104" s="290">
        <v>560000</v>
      </c>
      <c r="I104" s="261"/>
    </row>
    <row r="105" spans="1:9" ht="15.75" x14ac:dyDescent="0.25">
      <c r="A105" s="197">
        <v>99</v>
      </c>
      <c r="B105" s="195" t="s">
        <v>5808</v>
      </c>
      <c r="C105" s="196" t="s">
        <v>5647</v>
      </c>
      <c r="D105" s="197" t="s">
        <v>3504</v>
      </c>
      <c r="E105" s="290">
        <v>230000</v>
      </c>
      <c r="F105" s="197"/>
      <c r="G105" s="290">
        <v>230000</v>
      </c>
    </row>
    <row r="106" spans="1:9" ht="15.75" x14ac:dyDescent="0.25">
      <c r="A106" s="197">
        <v>100</v>
      </c>
      <c r="B106" s="195" t="s">
        <v>5809</v>
      </c>
      <c r="C106" s="196" t="s">
        <v>5647</v>
      </c>
      <c r="D106" s="197" t="s">
        <v>5702</v>
      </c>
      <c r="E106" s="290">
        <v>560000</v>
      </c>
      <c r="F106" s="197"/>
      <c r="G106" s="290">
        <v>560000</v>
      </c>
    </row>
    <row r="107" spans="1:9" ht="15.75" x14ac:dyDescent="0.25">
      <c r="A107" s="197">
        <v>101</v>
      </c>
      <c r="B107" s="195" t="s">
        <v>5810</v>
      </c>
      <c r="C107" s="196" t="s">
        <v>5648</v>
      </c>
      <c r="D107" s="197" t="s">
        <v>3504</v>
      </c>
      <c r="E107" s="290">
        <v>230000</v>
      </c>
      <c r="F107" s="197"/>
      <c r="G107" s="290">
        <v>230000</v>
      </c>
    </row>
    <row r="108" spans="1:9" ht="15.75" x14ac:dyDescent="0.25">
      <c r="A108" s="197">
        <v>102</v>
      </c>
      <c r="B108" s="195" t="s">
        <v>5811</v>
      </c>
      <c r="C108" s="196" t="s">
        <v>5648</v>
      </c>
      <c r="D108" s="197" t="s">
        <v>5702</v>
      </c>
      <c r="E108" s="290">
        <v>560000</v>
      </c>
      <c r="F108" s="197"/>
      <c r="G108" s="290">
        <v>560000</v>
      </c>
    </row>
    <row r="109" spans="1:9" ht="15.75" x14ac:dyDescent="0.25">
      <c r="A109" s="197">
        <v>103</v>
      </c>
      <c r="B109" s="195" t="s">
        <v>5812</v>
      </c>
      <c r="C109" s="196" t="s">
        <v>5649</v>
      </c>
      <c r="D109" s="197" t="s">
        <v>2575</v>
      </c>
      <c r="E109" s="290">
        <v>400000</v>
      </c>
      <c r="F109" s="197"/>
      <c r="G109" s="290">
        <v>400000</v>
      </c>
    </row>
    <row r="110" spans="1:9" ht="15.75" x14ac:dyDescent="0.25">
      <c r="A110" s="197">
        <v>104</v>
      </c>
      <c r="B110" s="195" t="s">
        <v>5813</v>
      </c>
      <c r="C110" s="196" t="s">
        <v>5650</v>
      </c>
      <c r="D110" s="197" t="s">
        <v>2575</v>
      </c>
      <c r="E110" s="290">
        <v>400000</v>
      </c>
      <c r="F110" s="197"/>
      <c r="G110" s="290">
        <v>400000</v>
      </c>
    </row>
    <row r="111" spans="1:9" ht="15.75" x14ac:dyDescent="0.25">
      <c r="A111" s="197">
        <v>105</v>
      </c>
      <c r="B111" s="195" t="s">
        <v>5814</v>
      </c>
      <c r="C111" s="196" t="s">
        <v>5651</v>
      </c>
      <c r="D111" s="197" t="s">
        <v>4804</v>
      </c>
      <c r="E111" s="290">
        <v>640000</v>
      </c>
      <c r="F111" s="197"/>
      <c r="G111" s="290">
        <v>640000</v>
      </c>
    </row>
    <row r="112" spans="1:9" ht="15.75" x14ac:dyDescent="0.25">
      <c r="A112" s="197">
        <v>106</v>
      </c>
      <c r="B112" s="195" t="s">
        <v>5815</v>
      </c>
      <c r="C112" s="196" t="s">
        <v>3656</v>
      </c>
      <c r="D112" s="197" t="s">
        <v>5702</v>
      </c>
      <c r="E112" s="290">
        <v>560000</v>
      </c>
      <c r="F112" s="197"/>
    </row>
    <row r="113" spans="1:6" ht="15.75" x14ac:dyDescent="0.25">
      <c r="A113" s="197">
        <v>107</v>
      </c>
      <c r="B113" s="195" t="s">
        <v>5816</v>
      </c>
      <c r="C113" s="196" t="s">
        <v>3656</v>
      </c>
      <c r="D113" s="197" t="s">
        <v>3504</v>
      </c>
      <c r="E113" s="290">
        <v>230000</v>
      </c>
      <c r="F113" s="197"/>
    </row>
    <row r="114" spans="1:6" ht="15.75" x14ac:dyDescent="0.25">
      <c r="A114" s="197">
        <v>108</v>
      </c>
      <c r="B114" s="195" t="s">
        <v>5817</v>
      </c>
      <c r="C114" s="192" t="s">
        <v>5652</v>
      </c>
      <c r="D114" s="197" t="s">
        <v>5702</v>
      </c>
      <c r="E114" s="290">
        <v>560000</v>
      </c>
      <c r="F114" s="197"/>
    </row>
    <row r="115" spans="1:6" ht="15.75" x14ac:dyDescent="0.25">
      <c r="A115" s="197">
        <v>109</v>
      </c>
      <c r="B115" s="195" t="s">
        <v>5818</v>
      </c>
      <c r="C115" s="192" t="s">
        <v>5652</v>
      </c>
      <c r="D115" s="197" t="s">
        <v>3504</v>
      </c>
      <c r="E115" s="290">
        <v>230000</v>
      </c>
      <c r="F115" s="197"/>
    </row>
    <row r="116" spans="1:6" ht="15.75" x14ac:dyDescent="0.25">
      <c r="A116" s="197">
        <v>110</v>
      </c>
      <c r="B116" s="195" t="s">
        <v>5819</v>
      </c>
      <c r="C116" s="196" t="s">
        <v>5653</v>
      </c>
      <c r="D116" s="197" t="s">
        <v>5702</v>
      </c>
      <c r="E116" s="290">
        <v>560000</v>
      </c>
      <c r="F116" s="197"/>
    </row>
    <row r="117" spans="1:6" ht="15.75" x14ac:dyDescent="0.25">
      <c r="A117" s="197">
        <v>111</v>
      </c>
      <c r="B117" s="195" t="s">
        <v>5820</v>
      </c>
      <c r="C117" s="196" t="s">
        <v>5653</v>
      </c>
      <c r="D117" s="197" t="s">
        <v>3504</v>
      </c>
      <c r="E117" s="290">
        <v>230000</v>
      </c>
      <c r="F117" s="197"/>
    </row>
    <row r="118" spans="1:6" ht="15.75" x14ac:dyDescent="0.25">
      <c r="A118" s="197">
        <v>112</v>
      </c>
      <c r="B118" s="195" t="s">
        <v>5821</v>
      </c>
      <c r="C118" s="196" t="s">
        <v>5654</v>
      </c>
      <c r="D118" s="197" t="s">
        <v>3504</v>
      </c>
      <c r="E118" s="290">
        <v>230000</v>
      </c>
      <c r="F118" s="197"/>
    </row>
    <row r="119" spans="1:6" ht="15.75" x14ac:dyDescent="0.25">
      <c r="A119" s="197">
        <v>113</v>
      </c>
      <c r="B119" s="195" t="s">
        <v>5822</v>
      </c>
      <c r="C119" s="196" t="s">
        <v>5654</v>
      </c>
      <c r="D119" s="197" t="s">
        <v>5702</v>
      </c>
      <c r="E119" s="290">
        <v>560000</v>
      </c>
      <c r="F119" s="197"/>
    </row>
    <row r="120" spans="1:6" ht="15.75" x14ac:dyDescent="0.25">
      <c r="A120" s="197">
        <v>114</v>
      </c>
      <c r="B120" s="195" t="s">
        <v>5823</v>
      </c>
      <c r="C120" s="196" t="s">
        <v>5655</v>
      </c>
      <c r="D120" s="197" t="s">
        <v>5702</v>
      </c>
      <c r="E120" s="290">
        <v>560000</v>
      </c>
      <c r="F120" s="197"/>
    </row>
    <row r="121" spans="1:6" ht="15.75" x14ac:dyDescent="0.25">
      <c r="A121" s="197">
        <v>115</v>
      </c>
      <c r="B121" s="195" t="s">
        <v>5824</v>
      </c>
      <c r="C121" s="196" t="s">
        <v>5655</v>
      </c>
      <c r="D121" s="197" t="s">
        <v>3504</v>
      </c>
      <c r="E121" s="290">
        <v>230000</v>
      </c>
      <c r="F121" s="197"/>
    </row>
    <row r="122" spans="1:6" ht="15.75" x14ac:dyDescent="0.25">
      <c r="A122" s="197">
        <v>116</v>
      </c>
      <c r="B122" s="195" t="s">
        <v>5825</v>
      </c>
      <c r="C122" s="196" t="s">
        <v>5656</v>
      </c>
      <c r="D122" s="197" t="s">
        <v>5926</v>
      </c>
      <c r="E122" s="290">
        <v>140000</v>
      </c>
      <c r="F122" s="197" t="s">
        <v>4471</v>
      </c>
    </row>
    <row r="123" spans="1:6" ht="15.75" x14ac:dyDescent="0.25">
      <c r="A123" s="197">
        <v>117</v>
      </c>
      <c r="B123" s="195" t="s">
        <v>5826</v>
      </c>
      <c r="C123" s="196" t="s">
        <v>5657</v>
      </c>
      <c r="D123" s="197" t="s">
        <v>5702</v>
      </c>
      <c r="E123" s="290">
        <v>560000</v>
      </c>
      <c r="F123" s="197"/>
    </row>
    <row r="124" spans="1:6" ht="15.75" x14ac:dyDescent="0.25">
      <c r="A124" s="197">
        <v>118</v>
      </c>
      <c r="B124" s="195" t="s">
        <v>5827</v>
      </c>
      <c r="C124" s="196" t="s">
        <v>5657</v>
      </c>
      <c r="D124" s="197" t="s">
        <v>3504</v>
      </c>
      <c r="E124" s="290">
        <v>230000</v>
      </c>
      <c r="F124" s="197"/>
    </row>
    <row r="125" spans="1:6" ht="15.75" x14ac:dyDescent="0.25">
      <c r="A125" s="197">
        <v>119</v>
      </c>
      <c r="B125" s="195" t="s">
        <v>5828</v>
      </c>
      <c r="C125" s="196" t="s">
        <v>5658</v>
      </c>
      <c r="D125" s="197" t="s">
        <v>3504</v>
      </c>
      <c r="E125" s="290">
        <v>230000</v>
      </c>
      <c r="F125" s="197"/>
    </row>
    <row r="126" spans="1:6" ht="15.75" x14ac:dyDescent="0.25">
      <c r="A126" s="197">
        <v>120</v>
      </c>
      <c r="B126" s="195" t="s">
        <v>5829</v>
      </c>
      <c r="C126" s="196" t="s">
        <v>5658</v>
      </c>
      <c r="D126" s="197" t="s">
        <v>5702</v>
      </c>
      <c r="E126" s="290">
        <v>560000</v>
      </c>
      <c r="F126" s="197"/>
    </row>
    <row r="127" spans="1:6" ht="15.75" x14ac:dyDescent="0.25">
      <c r="A127" s="197">
        <v>121</v>
      </c>
      <c r="B127" s="195" t="s">
        <v>5830</v>
      </c>
      <c r="C127" s="196" t="s">
        <v>5659</v>
      </c>
      <c r="D127" s="197" t="s">
        <v>5702</v>
      </c>
      <c r="E127" s="290">
        <v>560000</v>
      </c>
      <c r="F127" s="197"/>
    </row>
    <row r="128" spans="1:6" ht="15.75" x14ac:dyDescent="0.25">
      <c r="A128" s="197">
        <v>122</v>
      </c>
      <c r="B128" s="195" t="s">
        <v>5831</v>
      </c>
      <c r="C128" s="196" t="s">
        <v>5659</v>
      </c>
      <c r="D128" s="197" t="s">
        <v>3504</v>
      </c>
      <c r="E128" s="290">
        <v>230000</v>
      </c>
      <c r="F128" s="197"/>
    </row>
    <row r="129" spans="1:7" ht="15.75" x14ac:dyDescent="0.25">
      <c r="A129" s="197">
        <v>123</v>
      </c>
      <c r="B129" s="195" t="s">
        <v>5832</v>
      </c>
      <c r="C129" s="196" t="s">
        <v>5660</v>
      </c>
      <c r="D129" s="197" t="s">
        <v>5702</v>
      </c>
      <c r="E129" s="290">
        <v>560000</v>
      </c>
      <c r="F129" s="197"/>
    </row>
    <row r="130" spans="1:7" ht="15.75" x14ac:dyDescent="0.25">
      <c r="A130" s="197">
        <v>124</v>
      </c>
      <c r="B130" s="195" t="s">
        <v>5833</v>
      </c>
      <c r="C130" s="196" t="s">
        <v>5660</v>
      </c>
      <c r="D130" s="197" t="s">
        <v>3504</v>
      </c>
      <c r="E130" s="290">
        <v>230000</v>
      </c>
      <c r="F130" s="197"/>
    </row>
    <row r="131" spans="1:7" ht="15.75" x14ac:dyDescent="0.25">
      <c r="A131" s="197">
        <v>125</v>
      </c>
      <c r="B131" s="195" t="s">
        <v>5834</v>
      </c>
      <c r="C131" s="196" t="s">
        <v>5661</v>
      </c>
      <c r="D131" s="197" t="s">
        <v>3504</v>
      </c>
      <c r="E131" s="290">
        <v>230000</v>
      </c>
      <c r="F131" s="197"/>
    </row>
    <row r="132" spans="1:7" ht="15.75" x14ac:dyDescent="0.25">
      <c r="A132" s="197">
        <v>126</v>
      </c>
      <c r="B132" s="195" t="s">
        <v>5835</v>
      </c>
      <c r="C132" s="196" t="s">
        <v>5661</v>
      </c>
      <c r="D132" s="197" t="s">
        <v>5702</v>
      </c>
      <c r="E132" s="290">
        <v>230000</v>
      </c>
      <c r="F132" s="197"/>
    </row>
    <row r="133" spans="1:7" ht="15.75" x14ac:dyDescent="0.25">
      <c r="A133" s="197">
        <v>127</v>
      </c>
      <c r="B133" s="195" t="s">
        <v>5836</v>
      </c>
      <c r="C133" s="196" t="s">
        <v>5661</v>
      </c>
      <c r="D133" s="197" t="s">
        <v>5702</v>
      </c>
      <c r="E133" s="290">
        <v>330000</v>
      </c>
      <c r="F133" s="197" t="s">
        <v>5924</v>
      </c>
    </row>
    <row r="134" spans="1:7" ht="15.75" x14ac:dyDescent="0.25">
      <c r="A134" s="197">
        <v>128</v>
      </c>
      <c r="B134" s="195" t="s">
        <v>5837</v>
      </c>
      <c r="C134" s="196" t="s">
        <v>5662</v>
      </c>
      <c r="D134" s="197" t="s">
        <v>5702</v>
      </c>
      <c r="E134" s="290">
        <v>560000</v>
      </c>
      <c r="F134" s="197"/>
    </row>
    <row r="135" spans="1:7" ht="15.75" x14ac:dyDescent="0.25">
      <c r="A135" s="197">
        <v>129</v>
      </c>
      <c r="B135" s="195" t="s">
        <v>5838</v>
      </c>
      <c r="C135" s="196" t="s">
        <v>5662</v>
      </c>
      <c r="D135" s="197" t="s">
        <v>3504</v>
      </c>
      <c r="E135" s="290">
        <v>230000</v>
      </c>
      <c r="F135" s="197"/>
    </row>
    <row r="136" spans="1:7" ht="15.75" x14ac:dyDescent="0.25">
      <c r="A136" s="197">
        <v>130</v>
      </c>
      <c r="B136" s="195" t="s">
        <v>5839</v>
      </c>
      <c r="C136" s="196" t="s">
        <v>5663</v>
      </c>
      <c r="D136" s="197" t="s">
        <v>1002</v>
      </c>
      <c r="E136" s="290">
        <v>210000</v>
      </c>
      <c r="F136" s="197"/>
    </row>
    <row r="137" spans="1:7" ht="15.75" x14ac:dyDescent="0.25">
      <c r="A137" s="197">
        <v>131</v>
      </c>
      <c r="B137" s="195" t="s">
        <v>5840</v>
      </c>
      <c r="C137" s="196" t="s">
        <v>2932</v>
      </c>
      <c r="D137" s="197" t="s">
        <v>5702</v>
      </c>
      <c r="E137" s="290">
        <v>560000</v>
      </c>
      <c r="F137" s="197"/>
    </row>
    <row r="138" spans="1:7" ht="15.75" x14ac:dyDescent="0.25">
      <c r="A138" s="197">
        <v>132</v>
      </c>
      <c r="B138" s="195" t="s">
        <v>5841</v>
      </c>
      <c r="C138" s="196" t="s">
        <v>2932</v>
      </c>
      <c r="D138" s="197" t="s">
        <v>3504</v>
      </c>
      <c r="E138" s="290">
        <v>230000</v>
      </c>
      <c r="F138" s="197"/>
      <c r="G138" s="292"/>
    </row>
    <row r="139" spans="1:7" ht="15.75" x14ac:dyDescent="0.25">
      <c r="A139" s="197">
        <v>133</v>
      </c>
      <c r="B139" s="195" t="s">
        <v>5842</v>
      </c>
      <c r="C139" s="196" t="s">
        <v>5664</v>
      </c>
      <c r="D139" s="197" t="s">
        <v>3504</v>
      </c>
      <c r="E139" s="290">
        <v>230000</v>
      </c>
      <c r="F139" s="197"/>
      <c r="G139" s="290">
        <v>230000</v>
      </c>
    </row>
    <row r="140" spans="1:7" ht="15.75" x14ac:dyDescent="0.25">
      <c r="A140" s="197">
        <v>134</v>
      </c>
      <c r="B140" s="195" t="s">
        <v>5843</v>
      </c>
      <c r="C140" s="196" t="s">
        <v>5664</v>
      </c>
      <c r="D140" s="197" t="s">
        <v>5702</v>
      </c>
      <c r="E140" s="290">
        <v>560000</v>
      </c>
      <c r="F140" s="197"/>
      <c r="G140" s="290">
        <v>560000</v>
      </c>
    </row>
    <row r="141" spans="1:7" ht="15.75" x14ac:dyDescent="0.25">
      <c r="A141" s="197">
        <v>135</v>
      </c>
      <c r="B141" s="195" t="s">
        <v>5844</v>
      </c>
      <c r="C141" s="196" t="s">
        <v>5665</v>
      </c>
      <c r="D141" s="197" t="s">
        <v>3504</v>
      </c>
      <c r="E141" s="290">
        <v>230000</v>
      </c>
      <c r="F141" s="197"/>
      <c r="G141" s="290">
        <v>230000</v>
      </c>
    </row>
    <row r="142" spans="1:7" ht="15.75" x14ac:dyDescent="0.25">
      <c r="A142" s="197">
        <v>136</v>
      </c>
      <c r="B142" s="195" t="s">
        <v>5845</v>
      </c>
      <c r="C142" s="196" t="s">
        <v>5665</v>
      </c>
      <c r="D142" s="197" t="s">
        <v>5702</v>
      </c>
      <c r="E142" s="290">
        <v>560000</v>
      </c>
      <c r="F142" s="197"/>
      <c r="G142" s="290">
        <v>560000</v>
      </c>
    </row>
    <row r="143" spans="1:7" ht="22.5" x14ac:dyDescent="0.25">
      <c r="A143" s="197">
        <v>137</v>
      </c>
      <c r="B143" s="195" t="s">
        <v>5846</v>
      </c>
      <c r="C143" s="284" t="s">
        <v>5666</v>
      </c>
      <c r="D143" s="197" t="s">
        <v>5704</v>
      </c>
      <c r="E143" s="290">
        <v>1800000</v>
      </c>
      <c r="F143" s="197"/>
      <c r="G143" s="290">
        <v>1800000</v>
      </c>
    </row>
    <row r="144" spans="1:7" ht="15.75" x14ac:dyDescent="0.25">
      <c r="A144" s="197">
        <v>138</v>
      </c>
      <c r="B144" s="195" t="s">
        <v>5847</v>
      </c>
      <c r="C144" s="196" t="s">
        <v>5667</v>
      </c>
      <c r="D144" s="197" t="s">
        <v>4804</v>
      </c>
      <c r="E144" s="290">
        <v>640000</v>
      </c>
      <c r="F144" s="197"/>
      <c r="G144" s="290">
        <v>640000</v>
      </c>
    </row>
    <row r="145" spans="1:7" ht="15.75" x14ac:dyDescent="0.25">
      <c r="A145" s="197">
        <v>139</v>
      </c>
      <c r="B145" s="195" t="s">
        <v>5848</v>
      </c>
      <c r="C145" s="196" t="s">
        <v>5667</v>
      </c>
      <c r="D145" s="197" t="s">
        <v>4804</v>
      </c>
      <c r="E145" s="290">
        <v>640000</v>
      </c>
      <c r="F145" s="197"/>
      <c r="G145" s="290">
        <v>640000</v>
      </c>
    </row>
    <row r="146" spans="1:7" ht="15.75" x14ac:dyDescent="0.25">
      <c r="A146" s="197">
        <v>140</v>
      </c>
      <c r="B146" s="195" t="s">
        <v>5849</v>
      </c>
      <c r="C146" s="196" t="s">
        <v>5668</v>
      </c>
      <c r="D146" s="197" t="s">
        <v>5926</v>
      </c>
      <c r="E146" s="290">
        <v>980000</v>
      </c>
      <c r="F146" s="197" t="s">
        <v>5921</v>
      </c>
      <c r="G146" s="290">
        <v>980000</v>
      </c>
    </row>
    <row r="147" spans="1:7" ht="15.75" x14ac:dyDescent="0.25">
      <c r="A147" s="197">
        <v>141</v>
      </c>
      <c r="B147" s="195" t="s">
        <v>5850</v>
      </c>
      <c r="C147" s="196" t="s">
        <v>5669</v>
      </c>
      <c r="D147" s="197" t="s">
        <v>3504</v>
      </c>
      <c r="E147" s="290">
        <v>230000</v>
      </c>
      <c r="F147" s="197"/>
      <c r="G147" s="290">
        <v>230000</v>
      </c>
    </row>
    <row r="148" spans="1:7" ht="15.75" x14ac:dyDescent="0.25">
      <c r="A148" s="197">
        <v>142</v>
      </c>
      <c r="B148" s="195" t="s">
        <v>5851</v>
      </c>
      <c r="C148" s="196" t="s">
        <v>5669</v>
      </c>
      <c r="D148" s="197" t="s">
        <v>5702</v>
      </c>
      <c r="E148" s="290">
        <v>560000</v>
      </c>
      <c r="F148" s="197"/>
      <c r="G148" s="290">
        <v>560000</v>
      </c>
    </row>
    <row r="149" spans="1:7" ht="15.75" x14ac:dyDescent="0.25">
      <c r="A149" s="197">
        <v>143</v>
      </c>
      <c r="B149" s="195" t="s">
        <v>5852</v>
      </c>
      <c r="C149" s="196" t="s">
        <v>5670</v>
      </c>
      <c r="D149" s="197" t="s">
        <v>3504</v>
      </c>
      <c r="E149" s="290">
        <v>230000</v>
      </c>
      <c r="F149" s="197"/>
      <c r="G149" s="290">
        <v>230000</v>
      </c>
    </row>
    <row r="150" spans="1:7" ht="15.75" x14ac:dyDescent="0.25">
      <c r="A150" s="197">
        <v>144</v>
      </c>
      <c r="B150" s="195" t="s">
        <v>5853</v>
      </c>
      <c r="C150" s="196" t="s">
        <v>5670</v>
      </c>
      <c r="D150" s="197" t="s">
        <v>5702</v>
      </c>
      <c r="E150" s="290">
        <v>560000</v>
      </c>
      <c r="F150" s="197"/>
      <c r="G150" s="290">
        <v>560000</v>
      </c>
    </row>
    <row r="151" spans="1:7" ht="15.75" x14ac:dyDescent="0.25">
      <c r="A151" s="197">
        <v>145</v>
      </c>
      <c r="B151" s="195" t="s">
        <v>5854</v>
      </c>
      <c r="C151" s="196" t="s">
        <v>5671</v>
      </c>
      <c r="D151" s="197" t="s">
        <v>5709</v>
      </c>
      <c r="E151" s="290">
        <v>150000</v>
      </c>
      <c r="F151" s="197"/>
      <c r="G151" s="290">
        <v>150000</v>
      </c>
    </row>
    <row r="152" spans="1:7" ht="15.75" x14ac:dyDescent="0.25">
      <c r="A152" s="197">
        <v>146</v>
      </c>
      <c r="B152" s="195" t="s">
        <v>5855</v>
      </c>
      <c r="C152" s="196" t="s">
        <v>5672</v>
      </c>
      <c r="D152" s="197" t="s">
        <v>5709</v>
      </c>
      <c r="E152" s="290">
        <v>150000</v>
      </c>
      <c r="F152" s="197"/>
      <c r="G152" s="290">
        <v>150000</v>
      </c>
    </row>
    <row r="153" spans="1:7" ht="15.75" x14ac:dyDescent="0.25">
      <c r="A153" s="197">
        <v>147</v>
      </c>
      <c r="B153" s="195" t="s">
        <v>5856</v>
      </c>
      <c r="C153" s="196" t="s">
        <v>5673</v>
      </c>
      <c r="D153" s="197" t="s">
        <v>5702</v>
      </c>
      <c r="E153" s="290">
        <v>560000</v>
      </c>
      <c r="F153" s="197"/>
      <c r="G153" s="290">
        <v>560000</v>
      </c>
    </row>
    <row r="154" spans="1:7" ht="15.75" x14ac:dyDescent="0.25">
      <c r="A154" s="197">
        <v>148</v>
      </c>
      <c r="B154" s="195" t="s">
        <v>5857</v>
      </c>
      <c r="C154" s="196" t="s">
        <v>5673</v>
      </c>
      <c r="D154" s="197" t="s">
        <v>3504</v>
      </c>
      <c r="E154" s="290">
        <v>230000</v>
      </c>
      <c r="F154" s="197"/>
      <c r="G154" s="290">
        <v>230000</v>
      </c>
    </row>
    <row r="155" spans="1:7" ht="15.75" x14ac:dyDescent="0.25">
      <c r="A155" s="197">
        <v>149</v>
      </c>
      <c r="B155" s="195" t="s">
        <v>5858</v>
      </c>
      <c r="C155" s="196" t="s">
        <v>5674</v>
      </c>
      <c r="D155" s="197" t="s">
        <v>3504</v>
      </c>
      <c r="E155" s="290">
        <v>230000</v>
      </c>
      <c r="F155" s="197"/>
      <c r="G155" s="290">
        <v>230000</v>
      </c>
    </row>
    <row r="156" spans="1:7" ht="15.75" x14ac:dyDescent="0.25">
      <c r="A156" s="197">
        <v>150</v>
      </c>
      <c r="B156" s="195" t="s">
        <v>5859</v>
      </c>
      <c r="C156" s="196" t="s">
        <v>5674</v>
      </c>
      <c r="D156" s="197" t="s">
        <v>5702</v>
      </c>
      <c r="E156" s="290">
        <v>560000</v>
      </c>
      <c r="F156" s="197"/>
      <c r="G156" s="290">
        <v>560000</v>
      </c>
    </row>
    <row r="157" spans="1:7" ht="15.75" x14ac:dyDescent="0.25">
      <c r="A157" s="197">
        <v>151</v>
      </c>
      <c r="B157" s="195" t="s">
        <v>5860</v>
      </c>
      <c r="C157" s="196" t="s">
        <v>5675</v>
      </c>
      <c r="D157" s="197" t="s">
        <v>3504</v>
      </c>
      <c r="E157" s="290">
        <v>230000</v>
      </c>
      <c r="F157" s="197"/>
      <c r="G157" s="290">
        <v>230000</v>
      </c>
    </row>
    <row r="158" spans="1:7" ht="15.75" x14ac:dyDescent="0.25">
      <c r="A158" s="197">
        <v>152</v>
      </c>
      <c r="B158" s="195" t="s">
        <v>5861</v>
      </c>
      <c r="C158" s="196" t="s">
        <v>5675</v>
      </c>
      <c r="D158" s="197" t="s">
        <v>5702</v>
      </c>
      <c r="E158" s="290">
        <v>560000</v>
      </c>
      <c r="F158" s="197"/>
      <c r="G158" s="290">
        <v>560000</v>
      </c>
    </row>
    <row r="159" spans="1:7" ht="15.75" x14ac:dyDescent="0.25">
      <c r="A159" s="197">
        <v>153</v>
      </c>
      <c r="B159" s="195" t="s">
        <v>5862</v>
      </c>
      <c r="C159" s="196" t="s">
        <v>5676</v>
      </c>
      <c r="D159" s="197" t="s">
        <v>3504</v>
      </c>
      <c r="E159" s="290">
        <v>230000</v>
      </c>
      <c r="F159" s="197"/>
      <c r="G159" s="290">
        <v>230000</v>
      </c>
    </row>
    <row r="160" spans="1:7" ht="15.75" x14ac:dyDescent="0.25">
      <c r="A160" s="197">
        <v>154</v>
      </c>
      <c r="B160" s="195" t="s">
        <v>5863</v>
      </c>
      <c r="C160" s="196" t="s">
        <v>5676</v>
      </c>
      <c r="D160" s="197" t="s">
        <v>5702</v>
      </c>
      <c r="E160" s="290">
        <v>560000</v>
      </c>
      <c r="F160" s="197"/>
      <c r="G160" s="290">
        <v>560000</v>
      </c>
    </row>
    <row r="161" spans="1:9" ht="15.75" x14ac:dyDescent="0.25">
      <c r="A161" s="197">
        <v>155</v>
      </c>
      <c r="B161" s="195" t="s">
        <v>5864</v>
      </c>
      <c r="C161" s="192" t="s">
        <v>5677</v>
      </c>
      <c r="D161" s="197" t="s">
        <v>3504</v>
      </c>
      <c r="E161" s="290">
        <v>230000</v>
      </c>
      <c r="F161" s="197"/>
      <c r="G161" s="290">
        <v>230000</v>
      </c>
    </row>
    <row r="162" spans="1:9" ht="15.75" x14ac:dyDescent="0.25">
      <c r="A162" s="197">
        <v>156</v>
      </c>
      <c r="B162" s="195" t="s">
        <v>5865</v>
      </c>
      <c r="C162" s="192" t="s">
        <v>5677</v>
      </c>
      <c r="D162" s="197" t="s">
        <v>5702</v>
      </c>
      <c r="E162" s="290">
        <v>560000</v>
      </c>
      <c r="F162" s="197"/>
      <c r="G162" s="290">
        <v>560000</v>
      </c>
    </row>
    <row r="163" spans="1:9" ht="15.75" x14ac:dyDescent="0.25">
      <c r="A163" s="197">
        <v>157</v>
      </c>
      <c r="B163" s="195" t="s">
        <v>5866</v>
      </c>
      <c r="C163" s="196" t="s">
        <v>5678</v>
      </c>
      <c r="D163" s="197" t="s">
        <v>3504</v>
      </c>
      <c r="E163" s="290">
        <v>230000</v>
      </c>
      <c r="F163" s="197"/>
      <c r="G163" s="290">
        <v>230000</v>
      </c>
    </row>
    <row r="164" spans="1:9" ht="15.75" x14ac:dyDescent="0.25">
      <c r="A164" s="197">
        <v>158</v>
      </c>
      <c r="B164" s="195" t="s">
        <v>5867</v>
      </c>
      <c r="C164" s="196" t="s">
        <v>5678</v>
      </c>
      <c r="D164" s="197" t="s">
        <v>5702</v>
      </c>
      <c r="E164" s="290">
        <v>230000</v>
      </c>
      <c r="F164" s="197"/>
      <c r="G164" s="290">
        <v>230000</v>
      </c>
    </row>
    <row r="165" spans="1:9" ht="15.75" x14ac:dyDescent="0.25">
      <c r="A165" s="197">
        <v>159</v>
      </c>
      <c r="B165" s="195" t="s">
        <v>5868</v>
      </c>
      <c r="C165" s="196" t="s">
        <v>5930</v>
      </c>
      <c r="D165" s="197" t="s">
        <v>5702</v>
      </c>
      <c r="E165" s="290">
        <v>560000</v>
      </c>
      <c r="F165" s="197"/>
    </row>
    <row r="166" spans="1:9" ht="15.75" x14ac:dyDescent="0.25">
      <c r="A166" s="197">
        <v>160</v>
      </c>
      <c r="B166" s="195" t="s">
        <v>5869</v>
      </c>
      <c r="C166" s="196" t="s">
        <v>5679</v>
      </c>
      <c r="D166" s="197" t="s">
        <v>3504</v>
      </c>
      <c r="E166" s="290">
        <v>230000</v>
      </c>
      <c r="F166" s="197"/>
    </row>
    <row r="167" spans="1:9" ht="15.75" x14ac:dyDescent="0.25">
      <c r="A167" s="197">
        <v>161</v>
      </c>
      <c r="B167" s="195" t="s">
        <v>5870</v>
      </c>
      <c r="C167" s="196" t="s">
        <v>4016</v>
      </c>
      <c r="D167" s="197" t="s">
        <v>5709</v>
      </c>
      <c r="E167" s="290">
        <v>150000</v>
      </c>
      <c r="F167" s="197"/>
    </row>
    <row r="168" spans="1:9" ht="15.75" x14ac:dyDescent="0.25">
      <c r="A168" s="197">
        <v>162</v>
      </c>
      <c r="B168" s="195" t="s">
        <v>5871</v>
      </c>
      <c r="C168" s="196" t="s">
        <v>5680</v>
      </c>
      <c r="D168" s="197" t="s">
        <v>5705</v>
      </c>
      <c r="E168" s="290">
        <v>845000</v>
      </c>
      <c r="F168" s="197"/>
      <c r="I168" s="259"/>
    </row>
    <row r="169" spans="1:9" ht="15.75" x14ac:dyDescent="0.25">
      <c r="A169" s="197">
        <v>163</v>
      </c>
      <c r="B169" s="195" t="s">
        <v>5872</v>
      </c>
      <c r="C169" s="196" t="s">
        <v>3163</v>
      </c>
      <c r="D169" s="197" t="s">
        <v>5702</v>
      </c>
      <c r="E169" s="290">
        <v>560000</v>
      </c>
      <c r="F169" s="197"/>
    </row>
    <row r="170" spans="1:9" ht="15.75" x14ac:dyDescent="0.25">
      <c r="A170" s="197">
        <v>164</v>
      </c>
      <c r="B170" s="195" t="s">
        <v>5873</v>
      </c>
      <c r="C170" s="196" t="s">
        <v>3163</v>
      </c>
      <c r="D170" s="197" t="s">
        <v>3504</v>
      </c>
      <c r="E170" s="290">
        <v>230000</v>
      </c>
      <c r="F170" s="197"/>
    </row>
    <row r="171" spans="1:9" ht="15.75" x14ac:dyDescent="0.25">
      <c r="A171" s="197">
        <v>165</v>
      </c>
      <c r="B171" s="195" t="s">
        <v>5874</v>
      </c>
      <c r="C171" s="285" t="s">
        <v>5681</v>
      </c>
      <c r="D171" s="197" t="s">
        <v>5706</v>
      </c>
      <c r="E171" s="263">
        <v>12000000</v>
      </c>
      <c r="F171" s="197" t="s">
        <v>5925</v>
      </c>
    </row>
    <row r="172" spans="1:9" ht="15.75" x14ac:dyDescent="0.25">
      <c r="A172" s="197">
        <v>166</v>
      </c>
      <c r="B172" s="195" t="s">
        <v>5875</v>
      </c>
      <c r="C172" s="196" t="s">
        <v>5682</v>
      </c>
      <c r="D172" s="197" t="s">
        <v>5707</v>
      </c>
      <c r="E172" s="290">
        <v>720000</v>
      </c>
      <c r="F172" s="197" t="s">
        <v>5939</v>
      </c>
    </row>
    <row r="173" spans="1:9" ht="15.75" x14ac:dyDescent="0.25">
      <c r="A173" s="197">
        <v>167</v>
      </c>
      <c r="B173" s="195" t="s">
        <v>5876</v>
      </c>
      <c r="C173" s="196" t="s">
        <v>5683</v>
      </c>
      <c r="D173" s="197" t="s">
        <v>4804</v>
      </c>
      <c r="E173" s="290">
        <v>1280000</v>
      </c>
      <c r="F173" s="197" t="s">
        <v>4471</v>
      </c>
    </row>
    <row r="174" spans="1:9" ht="15.75" x14ac:dyDescent="0.25">
      <c r="A174" s="197">
        <v>168</v>
      </c>
      <c r="B174" s="195" t="s">
        <v>5877</v>
      </c>
      <c r="C174" s="196" t="s">
        <v>5684</v>
      </c>
      <c r="D174" s="197" t="s">
        <v>5702</v>
      </c>
      <c r="E174" s="290">
        <v>560000</v>
      </c>
      <c r="F174" s="197"/>
    </row>
    <row r="175" spans="1:9" ht="15.75" x14ac:dyDescent="0.25">
      <c r="A175" s="197">
        <v>169</v>
      </c>
      <c r="B175" s="195" t="s">
        <v>5878</v>
      </c>
      <c r="C175" s="196" t="s">
        <v>5684</v>
      </c>
      <c r="D175" s="197" t="s">
        <v>3504</v>
      </c>
      <c r="E175" s="290">
        <v>230000</v>
      </c>
      <c r="F175" s="197"/>
    </row>
    <row r="176" spans="1:9" ht="15.75" x14ac:dyDescent="0.25">
      <c r="A176" s="197">
        <v>170</v>
      </c>
      <c r="B176" s="195" t="s">
        <v>5879</v>
      </c>
      <c r="C176" s="196" t="s">
        <v>5685</v>
      </c>
      <c r="D176" s="197" t="s">
        <v>5702</v>
      </c>
      <c r="E176" s="290">
        <v>560000</v>
      </c>
      <c r="F176" s="197"/>
    </row>
    <row r="177" spans="1:8" ht="15.75" x14ac:dyDescent="0.25">
      <c r="A177" s="197">
        <v>171</v>
      </c>
      <c r="B177" s="195" t="s">
        <v>5880</v>
      </c>
      <c r="C177" s="196" t="s">
        <v>5685</v>
      </c>
      <c r="D177" s="197" t="s">
        <v>3504</v>
      </c>
      <c r="E177" s="290">
        <v>230000</v>
      </c>
      <c r="F177" s="197"/>
    </row>
    <row r="178" spans="1:8" ht="15.75" x14ac:dyDescent="0.25">
      <c r="A178" s="197">
        <v>172</v>
      </c>
      <c r="B178" s="195" t="s">
        <v>5881</v>
      </c>
      <c r="C178" s="196" t="s">
        <v>5686</v>
      </c>
      <c r="D178" s="197" t="s">
        <v>5926</v>
      </c>
      <c r="E178" s="290">
        <v>1260000</v>
      </c>
      <c r="F178" s="197" t="s">
        <v>5922</v>
      </c>
    </row>
    <row r="179" spans="1:8" ht="15.75" x14ac:dyDescent="0.25">
      <c r="A179" s="197">
        <v>173</v>
      </c>
      <c r="B179" s="195" t="s">
        <v>5882</v>
      </c>
      <c r="C179" s="196" t="s">
        <v>2520</v>
      </c>
      <c r="D179" s="197" t="s">
        <v>5702</v>
      </c>
      <c r="E179" s="290">
        <v>560000</v>
      </c>
      <c r="F179" s="197"/>
    </row>
    <row r="180" spans="1:8" ht="15.75" x14ac:dyDescent="0.25">
      <c r="A180" s="197">
        <v>174</v>
      </c>
      <c r="B180" s="195" t="s">
        <v>5883</v>
      </c>
      <c r="C180" s="196" t="s">
        <v>2520</v>
      </c>
      <c r="D180" s="197" t="s">
        <v>3504</v>
      </c>
      <c r="E180" s="290">
        <v>230000</v>
      </c>
      <c r="F180" s="197"/>
    </row>
    <row r="181" spans="1:8" ht="15.75" x14ac:dyDescent="0.25">
      <c r="A181" s="197">
        <v>175</v>
      </c>
      <c r="B181" s="195" t="s">
        <v>5884</v>
      </c>
      <c r="C181" s="196" t="s">
        <v>3285</v>
      </c>
      <c r="D181" s="197" t="s">
        <v>5702</v>
      </c>
      <c r="E181" s="290">
        <v>560000</v>
      </c>
      <c r="F181" s="197"/>
      <c r="H181" s="261"/>
    </row>
    <row r="182" spans="1:8" ht="15.75" x14ac:dyDescent="0.25">
      <c r="A182" s="197">
        <v>176</v>
      </c>
      <c r="B182" s="195" t="s">
        <v>5885</v>
      </c>
      <c r="C182" s="196" t="s">
        <v>3285</v>
      </c>
      <c r="D182" s="197" t="s">
        <v>3504</v>
      </c>
      <c r="E182" s="290">
        <v>230000</v>
      </c>
      <c r="F182" s="197"/>
      <c r="G182" s="292"/>
      <c r="H182" s="293"/>
    </row>
    <row r="183" spans="1:8" ht="15.75" x14ac:dyDescent="0.25">
      <c r="A183" s="197">
        <v>177</v>
      </c>
      <c r="B183" s="195" t="s">
        <v>5886</v>
      </c>
      <c r="C183" s="196" t="s">
        <v>5687</v>
      </c>
      <c r="D183" s="197" t="s">
        <v>5702</v>
      </c>
      <c r="E183" s="290">
        <v>560000</v>
      </c>
      <c r="F183" s="197"/>
      <c r="G183" s="290">
        <v>560000</v>
      </c>
    </row>
    <row r="184" spans="1:8" ht="15.75" x14ac:dyDescent="0.25">
      <c r="A184" s="197">
        <v>178</v>
      </c>
      <c r="B184" s="195" t="s">
        <v>5887</v>
      </c>
      <c r="C184" s="196" t="s">
        <v>5688</v>
      </c>
      <c r="D184" s="197" t="s">
        <v>3504</v>
      </c>
      <c r="E184" s="290">
        <v>230000</v>
      </c>
      <c r="F184" s="197"/>
      <c r="G184" s="290">
        <v>230000</v>
      </c>
    </row>
    <row r="185" spans="1:8" ht="15.75" x14ac:dyDescent="0.25">
      <c r="A185" s="197">
        <v>179</v>
      </c>
      <c r="B185" s="195" t="s">
        <v>5888</v>
      </c>
      <c r="C185" s="196" t="s">
        <v>5688</v>
      </c>
      <c r="D185" s="197" t="s">
        <v>5702</v>
      </c>
      <c r="E185" s="290">
        <v>560000</v>
      </c>
      <c r="F185" s="197"/>
      <c r="G185" s="290">
        <v>560000</v>
      </c>
    </row>
    <row r="186" spans="1:8" ht="15.75" x14ac:dyDescent="0.25">
      <c r="A186" s="197">
        <v>180</v>
      </c>
      <c r="B186" s="195" t="s">
        <v>5889</v>
      </c>
      <c r="C186" s="196" t="s">
        <v>5689</v>
      </c>
      <c r="D186" s="197" t="s">
        <v>5708</v>
      </c>
      <c r="E186" s="290">
        <v>935000</v>
      </c>
      <c r="F186" s="197"/>
      <c r="G186" s="290">
        <v>935000</v>
      </c>
    </row>
    <row r="187" spans="1:8" ht="15.75" x14ac:dyDescent="0.25">
      <c r="A187" s="197">
        <v>181</v>
      </c>
      <c r="B187" s="195" t="s">
        <v>5890</v>
      </c>
      <c r="C187" s="196" t="s">
        <v>5690</v>
      </c>
      <c r="D187" s="197" t="s">
        <v>3504</v>
      </c>
      <c r="E187" s="290">
        <v>230000</v>
      </c>
      <c r="F187" s="197"/>
      <c r="G187" s="290">
        <v>230000</v>
      </c>
    </row>
    <row r="188" spans="1:8" ht="15.75" x14ac:dyDescent="0.25">
      <c r="A188" s="197">
        <v>182</v>
      </c>
      <c r="B188" s="195" t="s">
        <v>5891</v>
      </c>
      <c r="C188" s="196" t="s">
        <v>5690</v>
      </c>
      <c r="D188" s="197" t="s">
        <v>5702</v>
      </c>
      <c r="E188" s="290">
        <v>560000</v>
      </c>
      <c r="F188" s="197"/>
      <c r="G188" s="290">
        <v>560000</v>
      </c>
    </row>
    <row r="189" spans="1:8" ht="15.75" x14ac:dyDescent="0.25">
      <c r="A189" s="197">
        <v>183</v>
      </c>
      <c r="B189" s="195" t="s">
        <v>5892</v>
      </c>
      <c r="C189" s="196" t="s">
        <v>5691</v>
      </c>
      <c r="D189" s="197" t="s">
        <v>5702</v>
      </c>
      <c r="E189" s="290">
        <v>560000</v>
      </c>
      <c r="F189" s="197"/>
      <c r="G189" s="290">
        <v>560000</v>
      </c>
    </row>
    <row r="190" spans="1:8" ht="15.75" x14ac:dyDescent="0.25">
      <c r="A190" s="197">
        <v>184</v>
      </c>
      <c r="B190" s="195" t="s">
        <v>5893</v>
      </c>
      <c r="C190" s="196" t="s">
        <v>5691</v>
      </c>
      <c r="D190" s="197" t="s">
        <v>3504</v>
      </c>
      <c r="E190" s="290">
        <v>230000</v>
      </c>
      <c r="F190" s="197"/>
      <c r="G190" s="290">
        <v>230000</v>
      </c>
    </row>
    <row r="191" spans="1:8" ht="15.75" x14ac:dyDescent="0.25">
      <c r="A191" s="197">
        <v>185</v>
      </c>
      <c r="B191" s="195" t="s">
        <v>5894</v>
      </c>
      <c r="C191" s="192" t="s">
        <v>2549</v>
      </c>
      <c r="D191" s="197" t="s">
        <v>3504</v>
      </c>
      <c r="E191" s="290">
        <v>230000</v>
      </c>
      <c r="F191" s="197"/>
      <c r="G191" s="290">
        <v>230000</v>
      </c>
    </row>
    <row r="192" spans="1:8" ht="15.75" x14ac:dyDescent="0.25">
      <c r="A192" s="197">
        <v>186</v>
      </c>
      <c r="B192" s="195" t="s">
        <v>5895</v>
      </c>
      <c r="C192" s="192" t="s">
        <v>5692</v>
      </c>
      <c r="D192" s="197" t="s">
        <v>5702</v>
      </c>
      <c r="E192" s="290">
        <v>560000</v>
      </c>
      <c r="F192" s="197"/>
      <c r="G192" s="290">
        <v>560000</v>
      </c>
    </row>
    <row r="193" spans="1:7" ht="15.75" x14ac:dyDescent="0.25">
      <c r="A193" s="197">
        <v>187</v>
      </c>
      <c r="B193" s="195" t="s">
        <v>5896</v>
      </c>
      <c r="C193" s="196" t="s">
        <v>5693</v>
      </c>
      <c r="D193" s="197" t="s">
        <v>3504</v>
      </c>
      <c r="E193" s="290">
        <v>230000</v>
      </c>
      <c r="F193" s="197"/>
      <c r="G193" s="290">
        <v>230000</v>
      </c>
    </row>
    <row r="194" spans="1:7" ht="15.75" x14ac:dyDescent="0.25">
      <c r="A194" s="197">
        <v>188</v>
      </c>
      <c r="B194" s="195" t="s">
        <v>5897</v>
      </c>
      <c r="C194" s="196" t="s">
        <v>5693</v>
      </c>
      <c r="D194" s="197" t="s">
        <v>5702</v>
      </c>
      <c r="E194" s="290">
        <v>560000</v>
      </c>
      <c r="F194" s="197"/>
      <c r="G194" s="290">
        <v>560000</v>
      </c>
    </row>
    <row r="195" spans="1:7" ht="15.75" x14ac:dyDescent="0.25">
      <c r="A195" s="197">
        <v>189</v>
      </c>
      <c r="B195" s="195" t="s">
        <v>5898</v>
      </c>
      <c r="C195" s="196" t="s">
        <v>2543</v>
      </c>
      <c r="D195" s="197" t="s">
        <v>5702</v>
      </c>
      <c r="E195" s="290">
        <v>560000</v>
      </c>
      <c r="F195" s="197"/>
      <c r="G195" s="290">
        <v>560000</v>
      </c>
    </row>
    <row r="196" spans="1:7" ht="15.75" x14ac:dyDescent="0.25">
      <c r="A196" s="197">
        <v>190</v>
      </c>
      <c r="B196" s="195" t="s">
        <v>5899</v>
      </c>
      <c r="C196" s="196" t="s">
        <v>2543</v>
      </c>
      <c r="D196" s="197" t="s">
        <v>3504</v>
      </c>
      <c r="E196" s="290">
        <v>230000</v>
      </c>
      <c r="F196" s="197"/>
      <c r="G196" s="290">
        <v>230000</v>
      </c>
    </row>
    <row r="197" spans="1:7" ht="15.75" x14ac:dyDescent="0.25">
      <c r="A197" s="197">
        <v>191</v>
      </c>
      <c r="B197" s="195" t="s">
        <v>5900</v>
      </c>
      <c r="C197" s="196" t="s">
        <v>2663</v>
      </c>
      <c r="D197" s="197" t="s">
        <v>3504</v>
      </c>
      <c r="E197" s="290">
        <v>230000</v>
      </c>
      <c r="F197" s="197"/>
      <c r="G197" s="290">
        <v>230000</v>
      </c>
    </row>
    <row r="198" spans="1:7" ht="15.75" x14ac:dyDescent="0.25">
      <c r="A198" s="197">
        <v>192</v>
      </c>
      <c r="B198" s="195" t="s">
        <v>5901</v>
      </c>
      <c r="C198" s="196" t="s">
        <v>2663</v>
      </c>
      <c r="D198" s="197" t="s">
        <v>5702</v>
      </c>
      <c r="E198" s="290">
        <v>560000</v>
      </c>
      <c r="F198" s="197"/>
      <c r="G198" s="290">
        <v>560000</v>
      </c>
    </row>
    <row r="199" spans="1:7" ht="15.75" x14ac:dyDescent="0.25">
      <c r="A199" s="197">
        <v>193</v>
      </c>
      <c r="B199" s="195" t="s">
        <v>5902</v>
      </c>
      <c r="C199" s="196" t="s">
        <v>5694</v>
      </c>
      <c r="D199" s="197" t="s">
        <v>5926</v>
      </c>
      <c r="E199" s="290">
        <v>1190000</v>
      </c>
      <c r="F199" s="197" t="s">
        <v>5923</v>
      </c>
      <c r="G199" s="290">
        <v>1190000</v>
      </c>
    </row>
    <row r="200" spans="1:7" ht="15.75" x14ac:dyDescent="0.25">
      <c r="A200" s="197">
        <v>194</v>
      </c>
      <c r="B200" s="195" t="s">
        <v>5903</v>
      </c>
      <c r="C200" s="196" t="s">
        <v>2561</v>
      </c>
      <c r="D200" s="197" t="s">
        <v>3504</v>
      </c>
      <c r="E200" s="290">
        <v>230000</v>
      </c>
      <c r="F200" s="197"/>
      <c r="G200" s="290">
        <v>230000</v>
      </c>
    </row>
    <row r="201" spans="1:7" ht="15.75" x14ac:dyDescent="0.25">
      <c r="A201" s="197">
        <v>195</v>
      </c>
      <c r="B201" s="195" t="s">
        <v>5904</v>
      </c>
      <c r="C201" s="196" t="s">
        <v>2561</v>
      </c>
      <c r="D201" s="197" t="s">
        <v>5702</v>
      </c>
      <c r="E201" s="290">
        <v>560000</v>
      </c>
      <c r="F201" s="197"/>
      <c r="G201" s="290">
        <v>560000</v>
      </c>
    </row>
    <row r="202" spans="1:7" ht="15.75" x14ac:dyDescent="0.25">
      <c r="A202" s="197">
        <v>196</v>
      </c>
      <c r="B202" s="195" t="s">
        <v>5905</v>
      </c>
      <c r="C202" s="196" t="s">
        <v>5695</v>
      </c>
      <c r="D202" s="197" t="s">
        <v>3504</v>
      </c>
      <c r="E202" s="290">
        <v>230000</v>
      </c>
      <c r="F202" s="197"/>
      <c r="G202" s="290">
        <v>230000</v>
      </c>
    </row>
    <row r="203" spans="1:7" ht="15.75" x14ac:dyDescent="0.25">
      <c r="A203" s="197">
        <v>197</v>
      </c>
      <c r="B203" s="195" t="s">
        <v>5906</v>
      </c>
      <c r="C203" s="196" t="s">
        <v>5695</v>
      </c>
      <c r="D203" s="197" t="s">
        <v>5702</v>
      </c>
      <c r="E203" s="290">
        <v>560000</v>
      </c>
      <c r="F203" s="197"/>
      <c r="G203" s="290">
        <v>560000</v>
      </c>
    </row>
    <row r="204" spans="1:7" ht="15.75" x14ac:dyDescent="0.25">
      <c r="A204" s="197">
        <v>198</v>
      </c>
      <c r="B204" s="195" t="s">
        <v>5907</v>
      </c>
      <c r="C204" s="196" t="s">
        <v>5696</v>
      </c>
      <c r="D204" s="197" t="s">
        <v>3504</v>
      </c>
      <c r="E204" s="290">
        <v>230000</v>
      </c>
      <c r="F204" s="197"/>
      <c r="G204" s="290">
        <v>230000</v>
      </c>
    </row>
    <row r="205" spans="1:7" ht="15.75" x14ac:dyDescent="0.25">
      <c r="A205" s="197">
        <v>199</v>
      </c>
      <c r="B205" s="195" t="s">
        <v>5908</v>
      </c>
      <c r="C205" s="196" t="s">
        <v>5696</v>
      </c>
      <c r="D205" s="197" t="s">
        <v>5702</v>
      </c>
      <c r="E205" s="290">
        <v>560000</v>
      </c>
      <c r="F205" s="197"/>
      <c r="G205" s="290">
        <v>560000</v>
      </c>
    </row>
    <row r="206" spans="1:7" ht="15.75" x14ac:dyDescent="0.25">
      <c r="A206" s="197">
        <v>200</v>
      </c>
      <c r="B206" s="195" t="s">
        <v>5909</v>
      </c>
      <c r="C206" s="196" t="s">
        <v>5697</v>
      </c>
      <c r="D206" s="197" t="s">
        <v>5702</v>
      </c>
      <c r="E206" s="290">
        <v>560000</v>
      </c>
      <c r="F206" s="197"/>
      <c r="G206" s="290">
        <v>560000</v>
      </c>
    </row>
    <row r="207" spans="1:7" ht="15.75" x14ac:dyDescent="0.25">
      <c r="A207" s="197">
        <v>201</v>
      </c>
      <c r="B207" s="195" t="s">
        <v>5910</v>
      </c>
      <c r="C207" s="196" t="s">
        <v>2467</v>
      </c>
      <c r="D207" s="197" t="s">
        <v>3504</v>
      </c>
      <c r="E207" s="290">
        <v>230000</v>
      </c>
      <c r="F207" s="197"/>
      <c r="G207" s="290">
        <v>230000</v>
      </c>
    </row>
    <row r="208" spans="1:7" ht="15.75" x14ac:dyDescent="0.25">
      <c r="A208" s="197">
        <v>202</v>
      </c>
      <c r="B208" s="195" t="s">
        <v>5911</v>
      </c>
      <c r="C208" s="196" t="s">
        <v>2467</v>
      </c>
      <c r="D208" s="197" t="s">
        <v>5702</v>
      </c>
      <c r="E208" s="290">
        <v>560000</v>
      </c>
      <c r="F208" s="197"/>
      <c r="G208" s="290">
        <v>560000</v>
      </c>
    </row>
    <row r="209" spans="1:11" ht="15.75" x14ac:dyDescent="0.25">
      <c r="A209" s="197">
        <v>203</v>
      </c>
      <c r="B209" s="195" t="s">
        <v>5912</v>
      </c>
      <c r="C209" s="196" t="s">
        <v>5698</v>
      </c>
      <c r="D209" s="197" t="s">
        <v>3504</v>
      </c>
      <c r="E209" s="290">
        <v>230000</v>
      </c>
      <c r="F209" s="197"/>
      <c r="G209" s="290">
        <v>230000</v>
      </c>
    </row>
    <row r="210" spans="1:11" ht="15.75" x14ac:dyDescent="0.25">
      <c r="A210" s="197">
        <v>204</v>
      </c>
      <c r="B210" s="195" t="s">
        <v>5913</v>
      </c>
      <c r="C210" s="196" t="s">
        <v>5698</v>
      </c>
      <c r="D210" s="197" t="s">
        <v>5702</v>
      </c>
      <c r="E210" s="290">
        <v>560000</v>
      </c>
      <c r="F210" s="197"/>
      <c r="G210" s="290">
        <v>560000</v>
      </c>
    </row>
    <row r="211" spans="1:11" ht="15.75" x14ac:dyDescent="0.25">
      <c r="A211" s="197">
        <v>205</v>
      </c>
      <c r="B211" s="195" t="s">
        <v>5914</v>
      </c>
      <c r="C211" s="196" t="s">
        <v>5699</v>
      </c>
      <c r="D211" s="197" t="s">
        <v>5709</v>
      </c>
      <c r="E211" s="290">
        <v>150000</v>
      </c>
      <c r="F211" s="197"/>
      <c r="G211" s="290">
        <v>150000</v>
      </c>
    </row>
    <row r="212" spans="1:11" ht="15.75" x14ac:dyDescent="0.25">
      <c r="A212" s="197">
        <v>206</v>
      </c>
      <c r="B212" s="195" t="s">
        <v>5915</v>
      </c>
      <c r="C212" s="196" t="s">
        <v>5700</v>
      </c>
      <c r="D212" s="197" t="s">
        <v>5702</v>
      </c>
      <c r="E212" s="290">
        <v>560000</v>
      </c>
      <c r="F212" s="197"/>
      <c r="G212" s="290">
        <v>560000</v>
      </c>
    </row>
    <row r="213" spans="1:11" ht="15.75" x14ac:dyDescent="0.25">
      <c r="A213" s="197">
        <v>207</v>
      </c>
      <c r="B213" s="195" t="s">
        <v>5916</v>
      </c>
      <c r="C213" s="196" t="s">
        <v>5700</v>
      </c>
      <c r="D213" s="197" t="s">
        <v>3504</v>
      </c>
      <c r="E213" s="290">
        <v>230000</v>
      </c>
      <c r="F213" s="197"/>
      <c r="G213" s="290">
        <v>230000</v>
      </c>
    </row>
    <row r="214" spans="1:11" ht="15.75" x14ac:dyDescent="0.25">
      <c r="A214" s="197">
        <v>208</v>
      </c>
      <c r="B214" s="195" t="s">
        <v>5917</v>
      </c>
      <c r="C214" s="196" t="s">
        <v>5701</v>
      </c>
      <c r="D214" s="197" t="s">
        <v>3504</v>
      </c>
      <c r="E214" s="290">
        <v>230000</v>
      </c>
      <c r="F214" s="197"/>
      <c r="G214" s="290">
        <v>230000</v>
      </c>
    </row>
    <row r="215" spans="1:11" ht="15.75" x14ac:dyDescent="0.25">
      <c r="A215" s="289">
        <v>209</v>
      </c>
      <c r="B215" s="262" t="s">
        <v>5918</v>
      </c>
      <c r="C215" s="196" t="s">
        <v>5701</v>
      </c>
      <c r="D215" s="197" t="s">
        <v>5702</v>
      </c>
      <c r="E215" s="290">
        <v>560000</v>
      </c>
      <c r="F215" s="289"/>
      <c r="G215" s="290">
        <v>560000</v>
      </c>
    </row>
    <row r="216" spans="1:11" x14ac:dyDescent="0.25">
      <c r="A216" s="316" t="s">
        <v>330</v>
      </c>
      <c r="B216" s="317"/>
      <c r="C216" s="317"/>
      <c r="D216" s="318"/>
      <c r="E216" s="354">
        <f>SUM(E7:E215)</f>
        <v>103940000</v>
      </c>
      <c r="F216" s="266"/>
      <c r="G216" s="261">
        <f>SUM(G7:G215)</f>
        <v>58515000</v>
      </c>
      <c r="H216" s="261">
        <f>E216-G216</f>
        <v>45425000</v>
      </c>
      <c r="I216" s="261"/>
      <c r="K216" s="261"/>
    </row>
    <row r="217" spans="1:11" x14ac:dyDescent="0.25">
      <c r="A217" s="319" t="s">
        <v>5940</v>
      </c>
      <c r="B217" s="320"/>
      <c r="C217" s="320"/>
      <c r="D217" s="320"/>
      <c r="E217" s="320"/>
      <c r="F217" s="320"/>
    </row>
    <row r="218" spans="1:11" x14ac:dyDescent="0.25">
      <c r="A218" s="321" t="s">
        <v>5931</v>
      </c>
      <c r="B218" s="321"/>
      <c r="C218" s="321"/>
      <c r="D218" s="321"/>
      <c r="E218" s="321"/>
      <c r="F218" s="321"/>
    </row>
    <row r="219" spans="1:11" x14ac:dyDescent="0.25">
      <c r="A219" s="322" t="s">
        <v>9</v>
      </c>
      <c r="B219" s="322"/>
      <c r="C219" s="322"/>
      <c r="D219" s="322" t="s">
        <v>10</v>
      </c>
      <c r="E219" s="322"/>
      <c r="F219" s="322"/>
    </row>
    <row r="220" spans="1:11" x14ac:dyDescent="0.25">
      <c r="A220" s="267"/>
      <c r="B220" s="267"/>
      <c r="C220" s="267"/>
      <c r="D220" s="267"/>
      <c r="E220" s="268"/>
      <c r="F220" s="269"/>
    </row>
    <row r="221" spans="1:11" x14ac:dyDescent="0.25">
      <c r="A221" s="267"/>
      <c r="B221" s="267"/>
      <c r="C221" s="267"/>
      <c r="D221" s="267"/>
      <c r="E221" s="268"/>
      <c r="F221" s="269"/>
      <c r="K221" s="261"/>
    </row>
    <row r="222" spans="1:11" x14ac:dyDescent="0.25">
      <c r="A222" s="267"/>
      <c r="B222" s="267"/>
      <c r="C222" s="267"/>
      <c r="D222" s="267"/>
      <c r="E222" s="268"/>
      <c r="F222" s="269"/>
      <c r="K222" s="261"/>
    </row>
    <row r="223" spans="1:11" x14ac:dyDescent="0.25">
      <c r="A223" s="267"/>
      <c r="B223" s="267"/>
      <c r="C223" s="267"/>
      <c r="D223" s="267"/>
      <c r="E223" s="268"/>
      <c r="F223" s="269"/>
    </row>
    <row r="224" spans="1:11" x14ac:dyDescent="0.25">
      <c r="A224" s="322" t="s">
        <v>11</v>
      </c>
      <c r="B224" s="322"/>
      <c r="C224" s="322"/>
      <c r="D224" s="322" t="s">
        <v>12</v>
      </c>
      <c r="E224" s="323"/>
      <c r="F224" s="322"/>
      <c r="I224">
        <v>5600</v>
      </c>
    </row>
    <row r="225" spans="1:9" x14ac:dyDescent="0.25">
      <c r="A225" s="282"/>
      <c r="B225" s="282"/>
      <c r="C225" s="282"/>
      <c r="D225" s="282"/>
      <c r="E225" s="283"/>
      <c r="F225" s="282"/>
      <c r="I225">
        <v>750</v>
      </c>
    </row>
    <row r="226" spans="1:9" x14ac:dyDescent="0.25">
      <c r="A226" s="259"/>
      <c r="B226" s="309" t="s">
        <v>183</v>
      </c>
      <c r="C226" s="309"/>
      <c r="D226" s="259"/>
      <c r="E226" s="260"/>
      <c r="F226" s="259"/>
      <c r="I226">
        <v>210</v>
      </c>
    </row>
    <row r="227" spans="1:9" ht="15.75" x14ac:dyDescent="0.25">
      <c r="A227" s="203" t="s">
        <v>5927</v>
      </c>
      <c r="B227" s="286"/>
      <c r="C227" s="286"/>
      <c r="D227" s="203"/>
      <c r="E227" s="210"/>
      <c r="F227" s="203"/>
      <c r="I227">
        <v>20930</v>
      </c>
    </row>
    <row r="228" spans="1:9" ht="15.75" x14ac:dyDescent="0.25">
      <c r="A228" s="286" t="s">
        <v>5929</v>
      </c>
      <c r="B228" s="286"/>
      <c r="C228" s="286"/>
      <c r="D228" s="326"/>
      <c r="E228" s="327"/>
      <c r="F228" s="326"/>
      <c r="I228">
        <v>53200</v>
      </c>
    </row>
    <row r="229" spans="1:9" ht="15.75" x14ac:dyDescent="0.25">
      <c r="A229" s="286" t="s">
        <v>5928</v>
      </c>
      <c r="B229" s="286"/>
      <c r="C229" s="286"/>
      <c r="D229" s="287"/>
      <c r="E229" s="288"/>
      <c r="F229" s="287"/>
      <c r="I229">
        <v>14600</v>
      </c>
    </row>
    <row r="230" spans="1:9" ht="15.75" x14ac:dyDescent="0.25">
      <c r="A230" s="286" t="s">
        <v>5932</v>
      </c>
      <c r="B230" s="286"/>
      <c r="C230" s="286"/>
      <c r="D230" s="349"/>
      <c r="E230" s="350"/>
      <c r="F230" s="349"/>
      <c r="I230">
        <v>935</v>
      </c>
    </row>
    <row r="231" spans="1:9" ht="15.75" x14ac:dyDescent="0.25">
      <c r="A231" s="325" t="s">
        <v>5933</v>
      </c>
      <c r="B231" s="325"/>
      <c r="C231" s="325"/>
      <c r="D231" s="326"/>
      <c r="E231" s="327"/>
      <c r="F231" s="326"/>
      <c r="I231">
        <v>845</v>
      </c>
    </row>
    <row r="232" spans="1:9" ht="15.75" x14ac:dyDescent="0.25">
      <c r="A232" s="286" t="s">
        <v>5935</v>
      </c>
      <c r="B232" s="286"/>
      <c r="C232" s="286"/>
      <c r="D232" s="203"/>
      <c r="E232" s="210"/>
      <c r="F232" s="203"/>
      <c r="I232">
        <v>1440</v>
      </c>
    </row>
    <row r="233" spans="1:9" ht="15.75" x14ac:dyDescent="0.25">
      <c r="A233" s="286" t="s">
        <v>5934</v>
      </c>
      <c r="B233" s="351"/>
      <c r="C233" s="286"/>
      <c r="D233" s="203"/>
      <c r="E233" s="210"/>
      <c r="F233" s="203"/>
      <c r="I233">
        <f>SUM(I224:I232)</f>
        <v>98510</v>
      </c>
    </row>
    <row r="234" spans="1:9" ht="15.75" x14ac:dyDescent="0.25">
      <c r="A234" s="286" t="s">
        <v>5936</v>
      </c>
      <c r="B234" s="351"/>
      <c r="C234" s="286"/>
      <c r="D234" s="203"/>
      <c r="E234" s="210"/>
      <c r="F234" s="203"/>
      <c r="I234">
        <v>5760</v>
      </c>
    </row>
    <row r="235" spans="1:9" ht="15.75" x14ac:dyDescent="0.25">
      <c r="A235" s="286" t="s">
        <v>5937</v>
      </c>
      <c r="B235" s="351"/>
      <c r="C235" s="286"/>
      <c r="D235" s="352"/>
      <c r="E235" s="353"/>
      <c r="F235" s="352"/>
      <c r="I235" s="291">
        <f>SUM(I233:I234)</f>
        <v>104270</v>
      </c>
    </row>
    <row r="236" spans="1:9" ht="15.75" x14ac:dyDescent="0.25">
      <c r="A236" s="286" t="s">
        <v>5938</v>
      </c>
      <c r="B236" s="351"/>
      <c r="C236" s="286"/>
      <c r="D236" s="352"/>
      <c r="E236" s="353"/>
      <c r="F236" s="352"/>
    </row>
    <row r="237" spans="1:9" ht="15.75" x14ac:dyDescent="0.25">
      <c r="A237" s="352"/>
      <c r="B237" s="352"/>
      <c r="C237" s="352"/>
      <c r="D237" s="352"/>
      <c r="E237" s="353"/>
      <c r="F237" s="352"/>
    </row>
    <row r="264" spans="1:6" ht="18.75" x14ac:dyDescent="0.3">
      <c r="A264" s="294" t="s">
        <v>166</v>
      </c>
      <c r="B264" s="294"/>
      <c r="C264" s="294"/>
      <c r="D264" s="294"/>
      <c r="E264" s="312"/>
      <c r="F264" s="294"/>
    </row>
    <row r="265" spans="1:6" ht="18.75" x14ac:dyDescent="0.3">
      <c r="A265" s="313" t="s">
        <v>0</v>
      </c>
      <c r="B265" s="313"/>
      <c r="C265" s="313"/>
      <c r="D265" s="313"/>
      <c r="E265" s="314"/>
      <c r="F265" s="313"/>
    </row>
    <row r="266" spans="1:6" ht="18.75" x14ac:dyDescent="0.3">
      <c r="A266" s="256"/>
      <c r="B266" s="256"/>
      <c r="C266" s="256"/>
      <c r="D266" s="256"/>
      <c r="E266" s="257"/>
      <c r="F266" s="256"/>
    </row>
    <row r="267" spans="1:6" ht="22.5" x14ac:dyDescent="0.3">
      <c r="A267" s="296" t="s">
        <v>1565</v>
      </c>
      <c r="B267" s="296"/>
      <c r="C267" s="296"/>
      <c r="D267" s="296"/>
      <c r="E267" s="315"/>
      <c r="F267" s="296"/>
    </row>
    <row r="268" spans="1:6" ht="22.5" x14ac:dyDescent="0.3">
      <c r="A268" s="255"/>
      <c r="B268" s="255"/>
      <c r="C268" s="255"/>
      <c r="D268" s="255"/>
      <c r="E268" s="258"/>
      <c r="F268" s="255"/>
    </row>
    <row r="269" spans="1:6" ht="31.5" x14ac:dyDescent="0.25">
      <c r="A269" s="25" t="s">
        <v>1</v>
      </c>
      <c r="B269" s="25" t="s">
        <v>2</v>
      </c>
      <c r="C269" s="190" t="s">
        <v>5184</v>
      </c>
      <c r="D269" s="25" t="s">
        <v>5</v>
      </c>
      <c r="E269" s="208" t="s">
        <v>6</v>
      </c>
      <c r="F269" s="25" t="s">
        <v>1564</v>
      </c>
    </row>
    <row r="270" spans="1:6" x14ac:dyDescent="0.25">
      <c r="A270" s="191">
        <v>1</v>
      </c>
      <c r="B270" s="262" t="s">
        <v>5422</v>
      </c>
      <c r="C270" s="202" t="s">
        <v>5363</v>
      </c>
      <c r="D270" s="191" t="s">
        <v>4456</v>
      </c>
      <c r="E270" s="263">
        <v>560000</v>
      </c>
      <c r="F270" s="191"/>
    </row>
    <row r="271" spans="1:6" x14ac:dyDescent="0.25">
      <c r="A271" s="191">
        <v>2</v>
      </c>
      <c r="B271" s="262" t="s">
        <v>5423</v>
      </c>
      <c r="C271" s="202" t="s">
        <v>5363</v>
      </c>
      <c r="D271" s="191" t="s">
        <v>3504</v>
      </c>
      <c r="E271" s="263">
        <v>230000</v>
      </c>
      <c r="F271" s="191"/>
    </row>
    <row r="272" spans="1:6" x14ac:dyDescent="0.25">
      <c r="A272" s="191">
        <v>3</v>
      </c>
      <c r="B272" s="262" t="s">
        <v>5424</v>
      </c>
      <c r="C272" s="202" t="s">
        <v>4865</v>
      </c>
      <c r="D272" s="191" t="s">
        <v>3504</v>
      </c>
      <c r="E272" s="263">
        <v>230000</v>
      </c>
      <c r="F272" s="191"/>
    </row>
    <row r="273" spans="1:6" x14ac:dyDescent="0.25">
      <c r="A273" s="191">
        <v>4</v>
      </c>
      <c r="B273" s="262" t="s">
        <v>5425</v>
      </c>
      <c r="C273" s="202" t="s">
        <v>4865</v>
      </c>
      <c r="D273" s="191" t="s">
        <v>4456</v>
      </c>
      <c r="E273" s="263">
        <v>560000</v>
      </c>
      <c r="F273" s="191"/>
    </row>
    <row r="274" spans="1:6" x14ac:dyDescent="0.25">
      <c r="A274" s="191">
        <v>5</v>
      </c>
      <c r="B274" s="262" t="s">
        <v>5426</v>
      </c>
      <c r="C274" s="202" t="s">
        <v>5364</v>
      </c>
      <c r="D274" s="191" t="s">
        <v>4456</v>
      </c>
      <c r="E274" s="263">
        <v>560000</v>
      </c>
      <c r="F274" s="191"/>
    </row>
    <row r="275" spans="1:6" x14ac:dyDescent="0.25">
      <c r="A275" s="191">
        <v>6</v>
      </c>
      <c r="B275" s="262" t="s">
        <v>5427</v>
      </c>
      <c r="C275" s="202" t="s">
        <v>5364</v>
      </c>
      <c r="D275" s="191" t="s">
        <v>3504</v>
      </c>
      <c r="E275" s="263">
        <v>230000</v>
      </c>
      <c r="F275" s="191"/>
    </row>
    <row r="276" spans="1:6" x14ac:dyDescent="0.25">
      <c r="A276" s="191">
        <v>7</v>
      </c>
      <c r="B276" s="262" t="s">
        <v>5428</v>
      </c>
      <c r="C276" s="202" t="s">
        <v>5365</v>
      </c>
      <c r="D276" s="191" t="s">
        <v>3504</v>
      </c>
      <c r="E276" s="263">
        <v>230000</v>
      </c>
      <c r="F276" s="191"/>
    </row>
    <row r="277" spans="1:6" x14ac:dyDescent="0.25">
      <c r="A277" s="191">
        <v>8</v>
      </c>
      <c r="B277" s="262" t="s">
        <v>5429</v>
      </c>
      <c r="C277" s="202" t="s">
        <v>5365</v>
      </c>
      <c r="D277" s="191" t="s">
        <v>4456</v>
      </c>
      <c r="E277" s="263">
        <v>560000</v>
      </c>
      <c r="F277" s="191"/>
    </row>
    <row r="278" spans="1:6" x14ac:dyDescent="0.25">
      <c r="A278" s="191">
        <v>9</v>
      </c>
      <c r="B278" s="262" t="s">
        <v>5430</v>
      </c>
      <c r="C278" s="202" t="s">
        <v>5366</v>
      </c>
      <c r="D278" s="191" t="s">
        <v>3504</v>
      </c>
      <c r="E278" s="263">
        <v>230000</v>
      </c>
      <c r="F278" s="191"/>
    </row>
    <row r="279" spans="1:6" x14ac:dyDescent="0.25">
      <c r="A279" s="191">
        <v>10</v>
      </c>
      <c r="B279" s="262" t="s">
        <v>5431</v>
      </c>
      <c r="C279" s="202" t="s">
        <v>5366</v>
      </c>
      <c r="D279" s="191" t="s">
        <v>4456</v>
      </c>
      <c r="E279" s="263">
        <v>560000</v>
      </c>
      <c r="F279" s="191"/>
    </row>
    <row r="280" spans="1:6" x14ac:dyDescent="0.25">
      <c r="A280" s="191">
        <v>11</v>
      </c>
      <c r="B280" s="262" t="s">
        <v>5432</v>
      </c>
      <c r="C280" s="202" t="s">
        <v>5367</v>
      </c>
      <c r="D280" s="191" t="s">
        <v>4456</v>
      </c>
      <c r="E280" s="263">
        <v>560000</v>
      </c>
      <c r="F280" s="191"/>
    </row>
    <row r="281" spans="1:6" x14ac:dyDescent="0.25">
      <c r="A281" s="191">
        <v>12</v>
      </c>
      <c r="B281" s="262" t="s">
        <v>5433</v>
      </c>
      <c r="C281" s="202" t="s">
        <v>5367</v>
      </c>
      <c r="D281" s="191" t="s">
        <v>3504</v>
      </c>
      <c r="E281" s="263">
        <v>230000</v>
      </c>
      <c r="F281" s="191"/>
    </row>
    <row r="282" spans="1:6" x14ac:dyDescent="0.25">
      <c r="A282" s="191">
        <v>13</v>
      </c>
      <c r="B282" s="262" t="s">
        <v>5434</v>
      </c>
      <c r="C282" s="202" t="s">
        <v>5368</v>
      </c>
      <c r="D282" s="191" t="s">
        <v>3504</v>
      </c>
      <c r="E282" s="263">
        <v>230000</v>
      </c>
      <c r="F282" s="191"/>
    </row>
    <row r="283" spans="1:6" x14ac:dyDescent="0.25">
      <c r="A283" s="191">
        <v>14</v>
      </c>
      <c r="B283" s="262" t="s">
        <v>5435</v>
      </c>
      <c r="C283" s="202" t="s">
        <v>5368</v>
      </c>
      <c r="D283" s="191" t="s">
        <v>4456</v>
      </c>
      <c r="E283" s="263">
        <v>560000</v>
      </c>
      <c r="F283" s="191"/>
    </row>
    <row r="284" spans="1:6" x14ac:dyDescent="0.25">
      <c r="A284" s="191">
        <v>15</v>
      </c>
      <c r="B284" s="262" t="s">
        <v>5436</v>
      </c>
      <c r="C284" s="202" t="s">
        <v>5369</v>
      </c>
      <c r="D284" s="191" t="s">
        <v>3504</v>
      </c>
      <c r="E284" s="263">
        <v>230000</v>
      </c>
      <c r="F284" s="191"/>
    </row>
    <row r="285" spans="1:6" x14ac:dyDescent="0.25">
      <c r="A285" s="191">
        <v>16</v>
      </c>
      <c r="B285" s="262" t="s">
        <v>5437</v>
      </c>
      <c r="C285" s="202" t="s">
        <v>5369</v>
      </c>
      <c r="D285" s="191" t="s">
        <v>4456</v>
      </c>
      <c r="E285" s="263">
        <v>560000</v>
      </c>
      <c r="F285" s="191"/>
    </row>
    <row r="286" spans="1:6" x14ac:dyDescent="0.25">
      <c r="A286" s="191">
        <v>17</v>
      </c>
      <c r="B286" s="262" t="s">
        <v>5438</v>
      </c>
      <c r="C286" s="202" t="s">
        <v>3074</v>
      </c>
      <c r="D286" s="191" t="s">
        <v>3504</v>
      </c>
      <c r="E286" s="263">
        <v>230000</v>
      </c>
      <c r="F286" s="191"/>
    </row>
    <row r="287" spans="1:6" x14ac:dyDescent="0.25">
      <c r="A287" s="191">
        <v>18</v>
      </c>
      <c r="B287" s="262" t="s">
        <v>5439</v>
      </c>
      <c r="C287" s="202" t="s">
        <v>2511</v>
      </c>
      <c r="D287" s="191" t="s">
        <v>3504</v>
      </c>
      <c r="E287" s="263">
        <v>230000</v>
      </c>
      <c r="F287" s="191"/>
    </row>
    <row r="288" spans="1:6" x14ac:dyDescent="0.25">
      <c r="A288" s="191">
        <v>19</v>
      </c>
      <c r="B288" s="262" t="s">
        <v>5440</v>
      </c>
      <c r="C288" s="202" t="s">
        <v>2511</v>
      </c>
      <c r="D288" s="191" t="s">
        <v>4456</v>
      </c>
      <c r="E288" s="263">
        <v>560000</v>
      </c>
      <c r="F288" s="191"/>
    </row>
    <row r="289" spans="1:6" x14ac:dyDescent="0.25">
      <c r="A289" s="191">
        <v>20</v>
      </c>
      <c r="B289" s="262" t="s">
        <v>5441</v>
      </c>
      <c r="C289" s="202" t="s">
        <v>2984</v>
      </c>
      <c r="D289" s="191" t="s">
        <v>3504</v>
      </c>
      <c r="E289" s="263">
        <v>230000</v>
      </c>
      <c r="F289" s="191"/>
    </row>
    <row r="290" spans="1:6" x14ac:dyDescent="0.25">
      <c r="A290" s="191">
        <v>21</v>
      </c>
      <c r="B290" s="262" t="s">
        <v>5442</v>
      </c>
      <c r="C290" s="202" t="s">
        <v>2984</v>
      </c>
      <c r="D290" s="191" t="s">
        <v>4456</v>
      </c>
      <c r="E290" s="263">
        <v>560000</v>
      </c>
      <c r="F290" s="191"/>
    </row>
    <row r="291" spans="1:6" x14ac:dyDescent="0.25">
      <c r="A291" s="191">
        <v>22</v>
      </c>
      <c r="B291" s="262" t="s">
        <v>5443</v>
      </c>
      <c r="C291" s="202" t="s">
        <v>5370</v>
      </c>
      <c r="D291" s="191" t="s">
        <v>5421</v>
      </c>
      <c r="E291" s="263">
        <v>640000</v>
      </c>
      <c r="F291" s="191"/>
    </row>
    <row r="292" spans="1:6" x14ac:dyDescent="0.25">
      <c r="A292" s="191">
        <v>23</v>
      </c>
      <c r="B292" s="262" t="s">
        <v>5444</v>
      </c>
      <c r="C292" s="202" t="s">
        <v>5371</v>
      </c>
      <c r="D292" s="191" t="s">
        <v>3504</v>
      </c>
      <c r="E292" s="263">
        <v>230000</v>
      </c>
      <c r="F292" s="191"/>
    </row>
    <row r="293" spans="1:6" x14ac:dyDescent="0.25">
      <c r="A293" s="191">
        <v>24</v>
      </c>
      <c r="B293" s="262" t="s">
        <v>5445</v>
      </c>
      <c r="C293" s="202" t="s">
        <v>5371</v>
      </c>
      <c r="D293" s="191" t="s">
        <v>4456</v>
      </c>
      <c r="E293" s="263">
        <v>560000</v>
      </c>
      <c r="F293" s="191"/>
    </row>
    <row r="294" spans="1:6" x14ac:dyDescent="0.25">
      <c r="A294" s="191">
        <v>25</v>
      </c>
      <c r="B294" s="262" t="s">
        <v>5446</v>
      </c>
      <c r="C294" s="202" t="s">
        <v>5371</v>
      </c>
      <c r="D294" s="191" t="s">
        <v>3504</v>
      </c>
      <c r="E294" s="263">
        <v>230000</v>
      </c>
      <c r="F294" s="191"/>
    </row>
    <row r="295" spans="1:6" x14ac:dyDescent="0.25">
      <c r="A295" s="191">
        <v>26</v>
      </c>
      <c r="B295" s="262" t="s">
        <v>5447</v>
      </c>
      <c r="C295" s="202" t="s">
        <v>5372</v>
      </c>
      <c r="D295" s="191" t="s">
        <v>4456</v>
      </c>
      <c r="E295" s="263">
        <v>560000</v>
      </c>
      <c r="F295" s="191"/>
    </row>
    <row r="296" spans="1:6" x14ac:dyDescent="0.25">
      <c r="A296" s="191">
        <v>27</v>
      </c>
      <c r="B296" s="262" t="s">
        <v>5448</v>
      </c>
      <c r="C296" s="202" t="s">
        <v>5373</v>
      </c>
      <c r="D296" s="191" t="s">
        <v>2803</v>
      </c>
      <c r="E296" s="263">
        <v>750000</v>
      </c>
      <c r="F296" s="191" t="s">
        <v>4772</v>
      </c>
    </row>
    <row r="297" spans="1:6" x14ac:dyDescent="0.25">
      <c r="A297" s="191">
        <v>28</v>
      </c>
      <c r="B297" s="262" t="s">
        <v>5449</v>
      </c>
      <c r="C297" s="202" t="s">
        <v>5373</v>
      </c>
      <c r="D297" s="191" t="s">
        <v>5421</v>
      </c>
      <c r="E297" s="263">
        <v>3200000</v>
      </c>
      <c r="F297" s="191" t="s">
        <v>4772</v>
      </c>
    </row>
    <row r="298" spans="1:6" x14ac:dyDescent="0.25">
      <c r="A298" s="191">
        <v>29</v>
      </c>
      <c r="B298" s="262" t="s">
        <v>5450</v>
      </c>
      <c r="C298" s="192" t="s">
        <v>5374</v>
      </c>
      <c r="D298" s="191" t="s">
        <v>3504</v>
      </c>
      <c r="E298" s="263">
        <v>230000</v>
      </c>
      <c r="F298" s="191"/>
    </row>
    <row r="299" spans="1:6" x14ac:dyDescent="0.25">
      <c r="A299" s="191">
        <v>30</v>
      </c>
      <c r="B299" s="262" t="s">
        <v>5451</v>
      </c>
      <c r="C299" s="192" t="s">
        <v>5374</v>
      </c>
      <c r="D299" s="191" t="s">
        <v>4456</v>
      </c>
      <c r="E299" s="263">
        <v>560000</v>
      </c>
      <c r="F299" s="191"/>
    </row>
    <row r="300" spans="1:6" x14ac:dyDescent="0.25">
      <c r="A300" s="191">
        <v>31</v>
      </c>
      <c r="B300" s="262" t="s">
        <v>5452</v>
      </c>
      <c r="C300" s="202" t="s">
        <v>5375</v>
      </c>
      <c r="D300" s="191" t="s">
        <v>4456</v>
      </c>
      <c r="E300" s="263">
        <v>560000</v>
      </c>
      <c r="F300" s="191"/>
    </row>
    <row r="301" spans="1:6" x14ac:dyDescent="0.25">
      <c r="A301" s="191">
        <v>32</v>
      </c>
      <c r="B301" s="262" t="s">
        <v>5453</v>
      </c>
      <c r="C301" s="202" t="s">
        <v>5375</v>
      </c>
      <c r="D301" s="191" t="s">
        <v>3504</v>
      </c>
      <c r="E301" s="263">
        <v>230000</v>
      </c>
      <c r="F301" s="191"/>
    </row>
    <row r="302" spans="1:6" x14ac:dyDescent="0.25">
      <c r="A302" s="191">
        <v>33</v>
      </c>
      <c r="B302" s="262" t="s">
        <v>5454</v>
      </c>
      <c r="C302" s="202" t="s">
        <v>5376</v>
      </c>
      <c r="D302" s="191" t="s">
        <v>3504</v>
      </c>
      <c r="E302" s="263">
        <v>230000</v>
      </c>
      <c r="F302" s="191"/>
    </row>
    <row r="303" spans="1:6" x14ac:dyDescent="0.25">
      <c r="A303" s="191">
        <v>34</v>
      </c>
      <c r="B303" s="262" t="s">
        <v>5455</v>
      </c>
      <c r="C303" s="202" t="s">
        <v>5376</v>
      </c>
      <c r="D303" s="191" t="s">
        <v>4456</v>
      </c>
      <c r="E303" s="263">
        <v>560000</v>
      </c>
      <c r="F303" s="191"/>
    </row>
    <row r="304" spans="1:6" x14ac:dyDescent="0.25">
      <c r="A304" s="191">
        <v>35</v>
      </c>
      <c r="B304" s="262" t="s">
        <v>5456</v>
      </c>
      <c r="C304" s="192" t="s">
        <v>5377</v>
      </c>
      <c r="D304" s="191" t="s">
        <v>4456</v>
      </c>
      <c r="E304" s="263">
        <v>560000</v>
      </c>
      <c r="F304" s="191"/>
    </row>
    <row r="305" spans="1:6" x14ac:dyDescent="0.25">
      <c r="A305" s="191">
        <v>36</v>
      </c>
      <c r="B305" s="262" t="s">
        <v>5457</v>
      </c>
      <c r="C305" s="192" t="s">
        <v>5377</v>
      </c>
      <c r="D305" s="191" t="s">
        <v>3504</v>
      </c>
      <c r="E305" s="263">
        <v>230000</v>
      </c>
      <c r="F305" s="191"/>
    </row>
    <row r="306" spans="1:6" x14ac:dyDescent="0.25">
      <c r="A306" s="191">
        <v>37</v>
      </c>
      <c r="B306" s="262" t="s">
        <v>5458</v>
      </c>
      <c r="C306" s="202" t="s">
        <v>5378</v>
      </c>
      <c r="D306" s="191" t="s">
        <v>3504</v>
      </c>
      <c r="E306" s="263">
        <v>230000</v>
      </c>
      <c r="F306" s="191"/>
    </row>
    <row r="307" spans="1:6" x14ac:dyDescent="0.25">
      <c r="A307" s="191">
        <v>38</v>
      </c>
      <c r="B307" s="262" t="s">
        <v>5459</v>
      </c>
      <c r="C307" s="202" t="s">
        <v>5378</v>
      </c>
      <c r="D307" s="191" t="s">
        <v>4456</v>
      </c>
      <c r="E307" s="263">
        <v>560000</v>
      </c>
      <c r="F307" s="191"/>
    </row>
    <row r="308" spans="1:6" x14ac:dyDescent="0.25">
      <c r="A308" s="191">
        <v>39</v>
      </c>
      <c r="B308" s="262" t="s">
        <v>5460</v>
      </c>
      <c r="C308" s="202" t="s">
        <v>5379</v>
      </c>
      <c r="D308" s="191" t="s">
        <v>5421</v>
      </c>
      <c r="E308" s="263">
        <v>640000</v>
      </c>
      <c r="F308" s="191"/>
    </row>
    <row r="309" spans="1:6" x14ac:dyDescent="0.25">
      <c r="A309" s="191">
        <v>40</v>
      </c>
      <c r="B309" s="262" t="s">
        <v>5461</v>
      </c>
      <c r="C309" s="202" t="s">
        <v>5267</v>
      </c>
      <c r="D309" s="191" t="s">
        <v>3504</v>
      </c>
      <c r="E309" s="263">
        <v>690000</v>
      </c>
      <c r="F309" s="191" t="s">
        <v>4470</v>
      </c>
    </row>
    <row r="310" spans="1:6" x14ac:dyDescent="0.25">
      <c r="A310" s="191">
        <v>41</v>
      </c>
      <c r="B310" s="262" t="s">
        <v>5462</v>
      </c>
      <c r="C310" s="202" t="s">
        <v>5267</v>
      </c>
      <c r="D310" s="191" t="s">
        <v>4456</v>
      </c>
      <c r="E310" s="263">
        <v>1680000</v>
      </c>
      <c r="F310" s="191" t="s">
        <v>4470</v>
      </c>
    </row>
    <row r="311" spans="1:6" x14ac:dyDescent="0.25">
      <c r="A311" s="191">
        <v>42</v>
      </c>
      <c r="B311" s="262" t="s">
        <v>5463</v>
      </c>
      <c r="C311" s="202" t="s">
        <v>5380</v>
      </c>
      <c r="D311" s="191" t="s">
        <v>3504</v>
      </c>
      <c r="E311" s="263">
        <v>230000</v>
      </c>
      <c r="F311" s="191"/>
    </row>
    <row r="312" spans="1:6" x14ac:dyDescent="0.25">
      <c r="A312" s="191">
        <v>43</v>
      </c>
      <c r="B312" s="262" t="s">
        <v>5464</v>
      </c>
      <c r="C312" s="202" t="s">
        <v>5380</v>
      </c>
      <c r="D312" s="191" t="s">
        <v>4456</v>
      </c>
      <c r="E312" s="263">
        <v>560000</v>
      </c>
      <c r="F312" s="191"/>
    </row>
    <row r="313" spans="1:6" x14ac:dyDescent="0.25">
      <c r="A313" s="191">
        <v>44</v>
      </c>
      <c r="B313" s="262" t="s">
        <v>5465</v>
      </c>
      <c r="C313" s="202" t="s">
        <v>5381</v>
      </c>
      <c r="D313" s="191" t="s">
        <v>2576</v>
      </c>
      <c r="E313" s="263">
        <v>430000</v>
      </c>
      <c r="F313" s="191"/>
    </row>
    <row r="314" spans="1:6" x14ac:dyDescent="0.25">
      <c r="A314" s="191">
        <v>45</v>
      </c>
      <c r="B314" s="262" t="s">
        <v>5466</v>
      </c>
      <c r="C314" s="202" t="s">
        <v>3300</v>
      </c>
      <c r="D314" s="191" t="s">
        <v>3504</v>
      </c>
      <c r="E314" s="263">
        <v>230000</v>
      </c>
      <c r="F314" s="191"/>
    </row>
    <row r="315" spans="1:6" x14ac:dyDescent="0.25">
      <c r="A315" s="191">
        <v>46</v>
      </c>
      <c r="B315" s="262" t="s">
        <v>5467</v>
      </c>
      <c r="C315" s="202" t="s">
        <v>3300</v>
      </c>
      <c r="D315" s="191" t="s">
        <v>4456</v>
      </c>
      <c r="E315" s="263">
        <v>560000</v>
      </c>
      <c r="F315" s="191"/>
    </row>
    <row r="316" spans="1:6" x14ac:dyDescent="0.25">
      <c r="A316" s="191">
        <v>47</v>
      </c>
      <c r="B316" s="262" t="s">
        <v>5468</v>
      </c>
      <c r="C316" s="202" t="s">
        <v>5382</v>
      </c>
      <c r="D316" s="191" t="s">
        <v>3504</v>
      </c>
      <c r="E316" s="263">
        <v>230000</v>
      </c>
      <c r="F316" s="191"/>
    </row>
    <row r="317" spans="1:6" x14ac:dyDescent="0.25">
      <c r="A317" s="191">
        <v>48</v>
      </c>
      <c r="B317" s="262" t="s">
        <v>5469</v>
      </c>
      <c r="C317" s="202" t="s">
        <v>5382</v>
      </c>
      <c r="D317" s="191" t="s">
        <v>4456</v>
      </c>
      <c r="E317" s="263">
        <v>560000</v>
      </c>
      <c r="F317" s="191"/>
    </row>
    <row r="318" spans="1:6" x14ac:dyDescent="0.25">
      <c r="A318" s="191">
        <v>49</v>
      </c>
      <c r="B318" s="262" t="s">
        <v>5470</v>
      </c>
      <c r="C318" s="202" t="s">
        <v>3501</v>
      </c>
      <c r="D318" s="191" t="s">
        <v>3504</v>
      </c>
      <c r="E318" s="263">
        <v>230000</v>
      </c>
      <c r="F318" s="191"/>
    </row>
    <row r="319" spans="1:6" x14ac:dyDescent="0.25">
      <c r="A319" s="191">
        <v>50</v>
      </c>
      <c r="B319" s="262" t="s">
        <v>5471</v>
      </c>
      <c r="C319" s="202" t="s">
        <v>3501</v>
      </c>
      <c r="D319" s="191" t="s">
        <v>4456</v>
      </c>
      <c r="E319" s="263">
        <v>560000</v>
      </c>
      <c r="F319" s="191"/>
    </row>
    <row r="320" spans="1:6" x14ac:dyDescent="0.25">
      <c r="A320" s="191">
        <v>51</v>
      </c>
      <c r="B320" s="262" t="s">
        <v>5472</v>
      </c>
      <c r="C320" s="202" t="s">
        <v>5383</v>
      </c>
      <c r="D320" s="191" t="s">
        <v>4456</v>
      </c>
      <c r="E320" s="263">
        <v>560000</v>
      </c>
      <c r="F320" s="191"/>
    </row>
    <row r="321" spans="1:6" x14ac:dyDescent="0.25">
      <c r="A321" s="191">
        <v>52</v>
      </c>
      <c r="B321" s="262" t="s">
        <v>5473</v>
      </c>
      <c r="C321" s="202" t="s">
        <v>5383</v>
      </c>
      <c r="D321" s="191" t="s">
        <v>3504</v>
      </c>
      <c r="E321" s="263">
        <v>230000</v>
      </c>
      <c r="F321" s="191"/>
    </row>
    <row r="322" spans="1:6" x14ac:dyDescent="0.25">
      <c r="A322" s="191">
        <v>53</v>
      </c>
      <c r="B322" s="262" t="s">
        <v>5474</v>
      </c>
      <c r="C322" s="202" t="s">
        <v>5384</v>
      </c>
      <c r="D322" s="191" t="s">
        <v>3504</v>
      </c>
      <c r="E322" s="263">
        <v>230000</v>
      </c>
      <c r="F322" s="191"/>
    </row>
    <row r="323" spans="1:6" x14ac:dyDescent="0.25">
      <c r="A323" s="191">
        <v>54</v>
      </c>
      <c r="B323" s="262" t="s">
        <v>5475</v>
      </c>
      <c r="C323" s="202" t="s">
        <v>5384</v>
      </c>
      <c r="D323" s="191" t="s">
        <v>4456</v>
      </c>
      <c r="E323" s="263">
        <v>560000</v>
      </c>
      <c r="F323" s="191"/>
    </row>
    <row r="324" spans="1:6" x14ac:dyDescent="0.25">
      <c r="A324" s="191">
        <v>55</v>
      </c>
      <c r="B324" s="262" t="s">
        <v>5476</v>
      </c>
      <c r="C324" s="202" t="s">
        <v>5385</v>
      </c>
      <c r="D324" s="191" t="s">
        <v>3504</v>
      </c>
      <c r="E324" s="263">
        <v>230000</v>
      </c>
      <c r="F324" s="191"/>
    </row>
    <row r="325" spans="1:6" x14ac:dyDescent="0.25">
      <c r="A325" s="191">
        <v>56</v>
      </c>
      <c r="B325" s="262" t="s">
        <v>5477</v>
      </c>
      <c r="C325" s="202" t="s">
        <v>5385</v>
      </c>
      <c r="D325" s="191" t="s">
        <v>4456</v>
      </c>
      <c r="E325" s="263">
        <v>560000</v>
      </c>
      <c r="F325" s="191"/>
    </row>
    <row r="326" spans="1:6" x14ac:dyDescent="0.25">
      <c r="A326" s="191">
        <v>57</v>
      </c>
      <c r="B326" s="262" t="s">
        <v>5478</v>
      </c>
      <c r="C326" s="202" t="s">
        <v>5386</v>
      </c>
      <c r="D326" s="191" t="s">
        <v>3504</v>
      </c>
      <c r="E326" s="263">
        <v>230000</v>
      </c>
      <c r="F326" s="191"/>
    </row>
    <row r="327" spans="1:6" x14ac:dyDescent="0.25">
      <c r="A327" s="191">
        <v>58</v>
      </c>
      <c r="B327" s="262" t="s">
        <v>5479</v>
      </c>
      <c r="C327" s="202" t="s">
        <v>5386</v>
      </c>
      <c r="D327" s="191" t="s">
        <v>4456</v>
      </c>
      <c r="E327" s="263">
        <v>560000</v>
      </c>
      <c r="F327" s="191"/>
    </row>
    <row r="328" spans="1:6" x14ac:dyDescent="0.25">
      <c r="A328" s="191">
        <v>59</v>
      </c>
      <c r="B328" s="262" t="s">
        <v>5480</v>
      </c>
      <c r="C328" s="202" t="s">
        <v>5387</v>
      </c>
      <c r="D328" s="191" t="s">
        <v>4456</v>
      </c>
      <c r="E328" s="263">
        <v>560000</v>
      </c>
      <c r="F328" s="191"/>
    </row>
    <row r="329" spans="1:6" x14ac:dyDescent="0.25">
      <c r="A329" s="191">
        <v>60</v>
      </c>
      <c r="B329" s="262" t="s">
        <v>5481</v>
      </c>
      <c r="C329" s="202" t="s">
        <v>5387</v>
      </c>
      <c r="D329" s="191" t="s">
        <v>3504</v>
      </c>
      <c r="E329" s="263">
        <v>230000</v>
      </c>
      <c r="F329" s="191"/>
    </row>
    <row r="330" spans="1:6" x14ac:dyDescent="0.25">
      <c r="A330" s="191">
        <v>61</v>
      </c>
      <c r="B330" s="262" t="s">
        <v>5482</v>
      </c>
      <c r="C330" s="202" t="s">
        <v>5388</v>
      </c>
      <c r="D330" s="191" t="s">
        <v>3504</v>
      </c>
      <c r="E330" s="263">
        <v>230000</v>
      </c>
      <c r="F330" s="191"/>
    </row>
    <row r="331" spans="1:6" x14ac:dyDescent="0.25">
      <c r="A331" s="191">
        <v>62</v>
      </c>
      <c r="B331" s="262" t="s">
        <v>5483</v>
      </c>
      <c r="C331" s="202" t="s">
        <v>5388</v>
      </c>
      <c r="D331" s="191" t="s">
        <v>4456</v>
      </c>
      <c r="E331" s="263">
        <v>560000</v>
      </c>
      <c r="F331" s="191"/>
    </row>
    <row r="332" spans="1:6" x14ac:dyDescent="0.25">
      <c r="A332" s="191">
        <v>63</v>
      </c>
      <c r="B332" s="262" t="s">
        <v>5484</v>
      </c>
      <c r="C332" s="202" t="s">
        <v>5389</v>
      </c>
      <c r="D332" s="191" t="s">
        <v>3504</v>
      </c>
      <c r="E332" s="263">
        <v>230000</v>
      </c>
      <c r="F332" s="191"/>
    </row>
    <row r="333" spans="1:6" x14ac:dyDescent="0.25">
      <c r="A333" s="191">
        <v>64</v>
      </c>
      <c r="B333" s="262" t="s">
        <v>5485</v>
      </c>
      <c r="C333" s="202" t="s">
        <v>5389</v>
      </c>
      <c r="D333" s="191" t="s">
        <v>4456</v>
      </c>
      <c r="E333" s="263">
        <v>560000</v>
      </c>
      <c r="F333" s="191"/>
    </row>
    <row r="334" spans="1:6" x14ac:dyDescent="0.25">
      <c r="A334" s="191">
        <v>65</v>
      </c>
      <c r="B334" s="262" t="s">
        <v>5486</v>
      </c>
      <c r="C334" s="202" t="s">
        <v>2985</v>
      </c>
      <c r="D334" s="191" t="s">
        <v>3504</v>
      </c>
      <c r="E334" s="263">
        <v>230000</v>
      </c>
      <c r="F334" s="191"/>
    </row>
    <row r="335" spans="1:6" x14ac:dyDescent="0.25">
      <c r="A335" s="191">
        <v>66</v>
      </c>
      <c r="B335" s="262" t="s">
        <v>5487</v>
      </c>
      <c r="C335" s="202" t="s">
        <v>2985</v>
      </c>
      <c r="D335" s="191" t="s">
        <v>4456</v>
      </c>
      <c r="E335" s="263">
        <v>560000</v>
      </c>
      <c r="F335" s="191"/>
    </row>
    <row r="336" spans="1:6" x14ac:dyDescent="0.25">
      <c r="A336" s="191">
        <v>67</v>
      </c>
      <c r="B336" s="262" t="s">
        <v>5488</v>
      </c>
      <c r="C336" s="202" t="s">
        <v>5390</v>
      </c>
      <c r="D336" s="191" t="s">
        <v>5421</v>
      </c>
      <c r="E336" s="263">
        <v>640000</v>
      </c>
      <c r="F336" s="191"/>
    </row>
    <row r="337" spans="1:6" x14ac:dyDescent="0.25">
      <c r="A337" s="191">
        <v>68</v>
      </c>
      <c r="B337" s="262" t="s">
        <v>5489</v>
      </c>
      <c r="C337" s="202" t="s">
        <v>5391</v>
      </c>
      <c r="D337" s="191" t="s">
        <v>5421</v>
      </c>
      <c r="E337" s="263">
        <v>640000</v>
      </c>
      <c r="F337" s="191"/>
    </row>
    <row r="338" spans="1:6" x14ac:dyDescent="0.25">
      <c r="A338" s="191">
        <v>69</v>
      </c>
      <c r="B338" s="262" t="s">
        <v>5490</v>
      </c>
      <c r="C338" s="202" t="s">
        <v>5392</v>
      </c>
      <c r="D338" s="191" t="s">
        <v>3504</v>
      </c>
      <c r="E338" s="263">
        <v>230000</v>
      </c>
      <c r="F338" s="191"/>
    </row>
    <row r="339" spans="1:6" x14ac:dyDescent="0.25">
      <c r="A339" s="191">
        <v>70</v>
      </c>
      <c r="B339" s="262" t="s">
        <v>5491</v>
      </c>
      <c r="C339" s="202" t="s">
        <v>5392</v>
      </c>
      <c r="D339" s="191" t="s">
        <v>4456</v>
      </c>
      <c r="E339" s="263">
        <v>560000</v>
      </c>
      <c r="F339" s="191"/>
    </row>
    <row r="340" spans="1:6" x14ac:dyDescent="0.25">
      <c r="A340" s="191">
        <v>71</v>
      </c>
      <c r="B340" s="262" t="s">
        <v>5492</v>
      </c>
      <c r="C340" s="202" t="s">
        <v>5393</v>
      </c>
      <c r="D340" s="191" t="s">
        <v>4456</v>
      </c>
      <c r="E340" s="263">
        <v>560000</v>
      </c>
      <c r="F340" s="191"/>
    </row>
    <row r="341" spans="1:6" x14ac:dyDescent="0.25">
      <c r="A341" s="191">
        <v>72</v>
      </c>
      <c r="B341" s="262" t="s">
        <v>5493</v>
      </c>
      <c r="C341" s="202" t="s">
        <v>5393</v>
      </c>
      <c r="D341" s="191" t="s">
        <v>3504</v>
      </c>
      <c r="E341" s="263">
        <v>230000</v>
      </c>
      <c r="F341" s="191"/>
    </row>
    <row r="342" spans="1:6" x14ac:dyDescent="0.25">
      <c r="A342" s="191">
        <v>73</v>
      </c>
      <c r="B342" s="262" t="s">
        <v>5494</v>
      </c>
      <c r="C342" s="202" t="s">
        <v>2801</v>
      </c>
      <c r="D342" s="191" t="s">
        <v>4456</v>
      </c>
      <c r="E342" s="263">
        <v>560000</v>
      </c>
      <c r="F342" s="191"/>
    </row>
    <row r="343" spans="1:6" x14ac:dyDescent="0.25">
      <c r="A343" s="191">
        <v>74</v>
      </c>
      <c r="B343" s="262" t="s">
        <v>5495</v>
      </c>
      <c r="C343" s="202" t="s">
        <v>2801</v>
      </c>
      <c r="D343" s="191" t="s">
        <v>3504</v>
      </c>
      <c r="E343" s="263">
        <v>230000</v>
      </c>
      <c r="F343" s="191"/>
    </row>
    <row r="344" spans="1:6" x14ac:dyDescent="0.25">
      <c r="A344" s="191">
        <v>75</v>
      </c>
      <c r="B344" s="262" t="s">
        <v>5496</v>
      </c>
      <c r="C344" s="202" t="s">
        <v>5394</v>
      </c>
      <c r="D344" s="191" t="s">
        <v>4456</v>
      </c>
      <c r="E344" s="263">
        <v>560000</v>
      </c>
      <c r="F344" s="191"/>
    </row>
    <row r="345" spans="1:6" x14ac:dyDescent="0.25">
      <c r="A345" s="191">
        <v>76</v>
      </c>
      <c r="B345" s="262" t="s">
        <v>5497</v>
      </c>
      <c r="C345" s="202" t="s">
        <v>5394</v>
      </c>
      <c r="D345" s="191" t="s">
        <v>3504</v>
      </c>
      <c r="E345" s="263">
        <v>230000</v>
      </c>
      <c r="F345" s="191"/>
    </row>
    <row r="346" spans="1:6" x14ac:dyDescent="0.25">
      <c r="A346" s="191">
        <v>77</v>
      </c>
      <c r="B346" s="262" t="s">
        <v>5498</v>
      </c>
      <c r="C346" s="202" t="s">
        <v>5395</v>
      </c>
      <c r="D346" s="191" t="s">
        <v>4456</v>
      </c>
      <c r="E346" s="263">
        <v>560000</v>
      </c>
      <c r="F346" s="191"/>
    </row>
    <row r="347" spans="1:6" x14ac:dyDescent="0.25">
      <c r="A347" s="191">
        <v>78</v>
      </c>
      <c r="B347" s="262" t="s">
        <v>5499</v>
      </c>
      <c r="C347" s="202" t="s">
        <v>5395</v>
      </c>
      <c r="D347" s="191" t="s">
        <v>3504</v>
      </c>
      <c r="E347" s="263">
        <v>230000</v>
      </c>
      <c r="F347" s="191"/>
    </row>
    <row r="348" spans="1:6" x14ac:dyDescent="0.25">
      <c r="A348" s="191">
        <v>79</v>
      </c>
      <c r="B348" s="262" t="s">
        <v>5500</v>
      </c>
      <c r="C348" s="202" t="s">
        <v>2525</v>
      </c>
      <c r="D348" s="191" t="s">
        <v>3504</v>
      </c>
      <c r="E348" s="263">
        <v>230000</v>
      </c>
      <c r="F348" s="191"/>
    </row>
    <row r="349" spans="1:6" x14ac:dyDescent="0.25">
      <c r="A349" s="191">
        <v>80</v>
      </c>
      <c r="B349" s="262" t="s">
        <v>5501</v>
      </c>
      <c r="C349" s="202" t="s">
        <v>2525</v>
      </c>
      <c r="D349" s="191" t="s">
        <v>4456</v>
      </c>
      <c r="E349" s="263">
        <v>560000</v>
      </c>
      <c r="F349" s="191"/>
    </row>
    <row r="350" spans="1:6" x14ac:dyDescent="0.25">
      <c r="A350" s="191">
        <v>81</v>
      </c>
      <c r="B350" s="262" t="s">
        <v>5502</v>
      </c>
      <c r="C350" s="202" t="s">
        <v>5396</v>
      </c>
      <c r="D350" s="191" t="s">
        <v>4456</v>
      </c>
      <c r="E350" s="263">
        <v>560000</v>
      </c>
      <c r="F350" s="191"/>
    </row>
    <row r="351" spans="1:6" x14ac:dyDescent="0.25">
      <c r="A351" s="191">
        <v>82</v>
      </c>
      <c r="B351" s="262" t="s">
        <v>5503</v>
      </c>
      <c r="C351" s="202" t="s">
        <v>5396</v>
      </c>
      <c r="D351" s="191" t="s">
        <v>3504</v>
      </c>
      <c r="E351" s="263">
        <v>230000</v>
      </c>
      <c r="F351" s="191"/>
    </row>
    <row r="352" spans="1:6" x14ac:dyDescent="0.25">
      <c r="A352" s="191">
        <v>83</v>
      </c>
      <c r="B352" s="262" t="s">
        <v>5504</v>
      </c>
      <c r="C352" s="202" t="s">
        <v>5397</v>
      </c>
      <c r="D352" s="191" t="s">
        <v>4456</v>
      </c>
      <c r="E352" s="263">
        <v>560000</v>
      </c>
      <c r="F352" s="191"/>
    </row>
    <row r="353" spans="1:6" x14ac:dyDescent="0.25">
      <c r="A353" s="191">
        <v>84</v>
      </c>
      <c r="B353" s="262" t="s">
        <v>5505</v>
      </c>
      <c r="C353" s="202" t="s">
        <v>5397</v>
      </c>
      <c r="D353" s="191" t="s">
        <v>3504</v>
      </c>
      <c r="E353" s="263">
        <v>230000</v>
      </c>
      <c r="F353" s="191"/>
    </row>
    <row r="354" spans="1:6" x14ac:dyDescent="0.25">
      <c r="A354" s="191">
        <v>85</v>
      </c>
      <c r="B354" s="262" t="s">
        <v>5506</v>
      </c>
      <c r="C354" s="202" t="s">
        <v>2962</v>
      </c>
      <c r="D354" s="191" t="s">
        <v>4456</v>
      </c>
      <c r="E354" s="263">
        <v>560000</v>
      </c>
      <c r="F354" s="191"/>
    </row>
    <row r="355" spans="1:6" x14ac:dyDescent="0.25">
      <c r="A355" s="191">
        <v>86</v>
      </c>
      <c r="B355" s="262" t="s">
        <v>5507</v>
      </c>
      <c r="C355" s="202" t="s">
        <v>2962</v>
      </c>
      <c r="D355" s="191" t="s">
        <v>3504</v>
      </c>
      <c r="E355" s="263">
        <v>230000</v>
      </c>
      <c r="F355" s="191"/>
    </row>
    <row r="356" spans="1:6" x14ac:dyDescent="0.25">
      <c r="A356" s="191">
        <v>87</v>
      </c>
      <c r="B356" s="262" t="s">
        <v>5508</v>
      </c>
      <c r="C356" s="202" t="s">
        <v>5398</v>
      </c>
      <c r="D356" s="191" t="s">
        <v>4456</v>
      </c>
      <c r="E356" s="263">
        <v>560000</v>
      </c>
      <c r="F356" s="191"/>
    </row>
    <row r="357" spans="1:6" x14ac:dyDescent="0.25">
      <c r="A357" s="191">
        <v>88</v>
      </c>
      <c r="B357" s="262" t="s">
        <v>5509</v>
      </c>
      <c r="C357" s="202" t="s">
        <v>5398</v>
      </c>
      <c r="D357" s="191" t="s">
        <v>3504</v>
      </c>
      <c r="E357" s="263">
        <v>230000</v>
      </c>
      <c r="F357" s="191"/>
    </row>
    <row r="358" spans="1:6" x14ac:dyDescent="0.25">
      <c r="A358" s="191">
        <v>89</v>
      </c>
      <c r="B358" s="262" t="s">
        <v>5510</v>
      </c>
      <c r="C358" s="202" t="s">
        <v>2536</v>
      </c>
      <c r="D358" s="191" t="s">
        <v>4456</v>
      </c>
      <c r="E358" s="263">
        <v>560000</v>
      </c>
      <c r="F358" s="191"/>
    </row>
    <row r="359" spans="1:6" x14ac:dyDescent="0.25">
      <c r="A359" s="191">
        <v>90</v>
      </c>
      <c r="B359" s="262" t="s">
        <v>5511</v>
      </c>
      <c r="C359" s="202" t="s">
        <v>3360</v>
      </c>
      <c r="D359" s="191" t="s">
        <v>4456</v>
      </c>
      <c r="E359" s="263">
        <v>560000</v>
      </c>
      <c r="F359" s="191"/>
    </row>
    <row r="360" spans="1:6" x14ac:dyDescent="0.25">
      <c r="A360" s="191">
        <v>91</v>
      </c>
      <c r="B360" s="262" t="s">
        <v>5512</v>
      </c>
      <c r="C360" s="202" t="s">
        <v>3360</v>
      </c>
      <c r="D360" s="191" t="s">
        <v>3504</v>
      </c>
      <c r="E360" s="263">
        <v>230000</v>
      </c>
      <c r="F360" s="191"/>
    </row>
    <row r="361" spans="1:6" x14ac:dyDescent="0.25">
      <c r="A361" s="191">
        <v>92</v>
      </c>
      <c r="B361" s="262" t="s">
        <v>5513</v>
      </c>
      <c r="C361" s="202" t="s">
        <v>3685</v>
      </c>
      <c r="D361" s="191" t="s">
        <v>3504</v>
      </c>
      <c r="E361" s="263">
        <v>230000</v>
      </c>
      <c r="F361" s="191"/>
    </row>
    <row r="362" spans="1:6" x14ac:dyDescent="0.25">
      <c r="A362" s="191">
        <v>93</v>
      </c>
      <c r="B362" s="262" t="s">
        <v>5514</v>
      </c>
      <c r="C362" s="202" t="s">
        <v>3685</v>
      </c>
      <c r="D362" s="191" t="s">
        <v>4456</v>
      </c>
      <c r="E362" s="263">
        <v>560000</v>
      </c>
      <c r="F362" s="191"/>
    </row>
    <row r="363" spans="1:6" x14ac:dyDescent="0.25">
      <c r="A363" s="191">
        <v>94</v>
      </c>
      <c r="B363" s="262" t="s">
        <v>5515</v>
      </c>
      <c r="C363" s="202" t="s">
        <v>2949</v>
      </c>
      <c r="D363" s="191" t="s">
        <v>4456</v>
      </c>
      <c r="E363" s="263">
        <v>560000</v>
      </c>
      <c r="F363" s="191"/>
    </row>
    <row r="364" spans="1:6" x14ac:dyDescent="0.25">
      <c r="A364" s="191">
        <v>95</v>
      </c>
      <c r="B364" s="262" t="s">
        <v>5516</v>
      </c>
      <c r="C364" s="202" t="s">
        <v>2949</v>
      </c>
      <c r="D364" s="191" t="s">
        <v>3504</v>
      </c>
      <c r="E364" s="263">
        <v>230000</v>
      </c>
      <c r="F364" s="191"/>
    </row>
    <row r="365" spans="1:6" x14ac:dyDescent="0.25">
      <c r="A365" s="191">
        <v>96</v>
      </c>
      <c r="B365" s="262" t="s">
        <v>5517</v>
      </c>
      <c r="C365" s="202" t="s">
        <v>5399</v>
      </c>
      <c r="D365" s="191" t="s">
        <v>4456</v>
      </c>
      <c r="E365" s="263">
        <v>560000</v>
      </c>
      <c r="F365" s="191"/>
    </row>
    <row r="366" spans="1:6" x14ac:dyDescent="0.25">
      <c r="A366" s="191">
        <v>97</v>
      </c>
      <c r="B366" s="262" t="s">
        <v>5518</v>
      </c>
      <c r="C366" s="202" t="s">
        <v>5399</v>
      </c>
      <c r="D366" s="191" t="s">
        <v>3504</v>
      </c>
      <c r="E366" s="263">
        <v>230000</v>
      </c>
      <c r="F366" s="191"/>
    </row>
    <row r="367" spans="1:6" x14ac:dyDescent="0.25">
      <c r="A367" s="191">
        <v>98</v>
      </c>
      <c r="B367" s="262" t="s">
        <v>5519</v>
      </c>
      <c r="C367" s="202" t="s">
        <v>5400</v>
      </c>
      <c r="D367" s="191" t="s">
        <v>3504</v>
      </c>
      <c r="E367" s="263">
        <v>230000</v>
      </c>
      <c r="F367" s="191"/>
    </row>
    <row r="368" spans="1:6" x14ac:dyDescent="0.25">
      <c r="A368" s="191">
        <v>99</v>
      </c>
      <c r="B368" s="262" t="s">
        <v>5520</v>
      </c>
      <c r="C368" s="202" t="s">
        <v>5400</v>
      </c>
      <c r="D368" s="191" t="s">
        <v>4456</v>
      </c>
      <c r="E368" s="263">
        <v>560000</v>
      </c>
      <c r="F368" s="191"/>
    </row>
    <row r="369" spans="1:6" x14ac:dyDescent="0.25">
      <c r="A369" s="191">
        <v>100</v>
      </c>
      <c r="B369" s="262" t="s">
        <v>5521</v>
      </c>
      <c r="C369" s="202" t="s">
        <v>5401</v>
      </c>
      <c r="D369" s="191" t="s">
        <v>4456</v>
      </c>
      <c r="E369" s="263">
        <v>560000</v>
      </c>
      <c r="F369" s="191"/>
    </row>
    <row r="370" spans="1:6" x14ac:dyDescent="0.25">
      <c r="A370" s="191">
        <v>101</v>
      </c>
      <c r="B370" s="262" t="s">
        <v>5522</v>
      </c>
      <c r="C370" s="202" t="s">
        <v>5401</v>
      </c>
      <c r="D370" s="191" t="s">
        <v>3504</v>
      </c>
      <c r="E370" s="263">
        <v>230000</v>
      </c>
      <c r="F370" s="191"/>
    </row>
    <row r="371" spans="1:6" x14ac:dyDescent="0.25">
      <c r="A371" s="191">
        <v>102</v>
      </c>
      <c r="B371" s="262" t="s">
        <v>5523</v>
      </c>
      <c r="C371" s="202" t="s">
        <v>5402</v>
      </c>
      <c r="D371" s="191" t="s">
        <v>4456</v>
      </c>
      <c r="E371" s="263">
        <v>560000</v>
      </c>
      <c r="F371" s="191"/>
    </row>
    <row r="372" spans="1:6" x14ac:dyDescent="0.25">
      <c r="A372" s="191">
        <v>103</v>
      </c>
      <c r="B372" s="262" t="s">
        <v>5524</v>
      </c>
      <c r="C372" s="202" t="s">
        <v>5402</v>
      </c>
      <c r="D372" s="191" t="s">
        <v>3504</v>
      </c>
      <c r="E372" s="263">
        <v>230000</v>
      </c>
      <c r="F372" s="191"/>
    </row>
    <row r="373" spans="1:6" x14ac:dyDescent="0.25">
      <c r="A373" s="191">
        <v>104</v>
      </c>
      <c r="B373" s="262" t="s">
        <v>5525</v>
      </c>
      <c r="C373" s="202" t="s">
        <v>5403</v>
      </c>
      <c r="D373" s="191" t="s">
        <v>3504</v>
      </c>
      <c r="E373" s="263">
        <v>230000</v>
      </c>
      <c r="F373" s="191"/>
    </row>
    <row r="374" spans="1:6" x14ac:dyDescent="0.25">
      <c r="A374" s="191">
        <v>105</v>
      </c>
      <c r="B374" s="262" t="s">
        <v>5526</v>
      </c>
      <c r="C374" s="202" t="s">
        <v>5403</v>
      </c>
      <c r="D374" s="191" t="s">
        <v>4456</v>
      </c>
      <c r="E374" s="263">
        <v>560000</v>
      </c>
      <c r="F374" s="191"/>
    </row>
    <row r="375" spans="1:6" x14ac:dyDescent="0.25">
      <c r="A375" s="191">
        <v>106</v>
      </c>
      <c r="B375" s="262" t="s">
        <v>5527</v>
      </c>
      <c r="C375" s="202" t="s">
        <v>5404</v>
      </c>
      <c r="D375" s="191" t="s">
        <v>4456</v>
      </c>
      <c r="E375" s="263">
        <v>560000</v>
      </c>
      <c r="F375" s="191"/>
    </row>
    <row r="376" spans="1:6" x14ac:dyDescent="0.25">
      <c r="A376" s="191">
        <v>107</v>
      </c>
      <c r="B376" s="262" t="s">
        <v>5528</v>
      </c>
      <c r="C376" s="202" t="s">
        <v>5404</v>
      </c>
      <c r="D376" s="191" t="s">
        <v>3504</v>
      </c>
      <c r="E376" s="263">
        <v>230000</v>
      </c>
      <c r="F376" s="191"/>
    </row>
    <row r="377" spans="1:6" x14ac:dyDescent="0.25">
      <c r="A377" s="191">
        <v>108</v>
      </c>
      <c r="B377" s="262" t="s">
        <v>5529</v>
      </c>
      <c r="C377" s="202" t="s">
        <v>5405</v>
      </c>
      <c r="D377" s="191" t="s">
        <v>4456</v>
      </c>
      <c r="E377" s="263">
        <v>560000</v>
      </c>
      <c r="F377" s="191"/>
    </row>
    <row r="378" spans="1:6" x14ac:dyDescent="0.25">
      <c r="A378" s="191">
        <v>109</v>
      </c>
      <c r="B378" s="262" t="s">
        <v>5530</v>
      </c>
      <c r="C378" s="202" t="s">
        <v>5405</v>
      </c>
      <c r="D378" s="191" t="s">
        <v>3504</v>
      </c>
      <c r="E378" s="263">
        <v>230000</v>
      </c>
      <c r="F378" s="270"/>
    </row>
    <row r="379" spans="1:6" x14ac:dyDescent="0.25">
      <c r="A379" s="191">
        <v>110</v>
      </c>
      <c r="B379" s="262" t="s">
        <v>5531</v>
      </c>
      <c r="C379" s="202" t="s">
        <v>5406</v>
      </c>
      <c r="D379" s="191" t="s">
        <v>4456</v>
      </c>
      <c r="E379" s="263">
        <v>560000</v>
      </c>
      <c r="F379" s="191"/>
    </row>
    <row r="380" spans="1:6" x14ac:dyDescent="0.25">
      <c r="A380" s="191">
        <v>111</v>
      </c>
      <c r="B380" s="262" t="s">
        <v>5532</v>
      </c>
      <c r="C380" s="202" t="s">
        <v>5406</v>
      </c>
      <c r="D380" s="191" t="s">
        <v>3504</v>
      </c>
      <c r="E380" s="263">
        <v>230000</v>
      </c>
      <c r="F380" s="191"/>
    </row>
    <row r="381" spans="1:6" x14ac:dyDescent="0.25">
      <c r="A381" s="191">
        <v>112</v>
      </c>
      <c r="B381" s="262" t="s">
        <v>5533</v>
      </c>
      <c r="C381" s="192" t="s">
        <v>5407</v>
      </c>
      <c r="D381" s="191" t="s">
        <v>3504</v>
      </c>
      <c r="E381" s="263">
        <v>230000</v>
      </c>
      <c r="F381" s="191"/>
    </row>
    <row r="382" spans="1:6" x14ac:dyDescent="0.25">
      <c r="A382" s="191">
        <v>113</v>
      </c>
      <c r="B382" s="262" t="s">
        <v>5534</v>
      </c>
      <c r="C382" s="192" t="s">
        <v>5407</v>
      </c>
      <c r="D382" s="191" t="s">
        <v>4456</v>
      </c>
      <c r="E382" s="263">
        <v>560000</v>
      </c>
      <c r="F382" s="191"/>
    </row>
    <row r="383" spans="1:6" x14ac:dyDescent="0.25">
      <c r="A383" s="191">
        <v>114</v>
      </c>
      <c r="B383" s="262" t="s">
        <v>5535</v>
      </c>
      <c r="C383" s="202" t="s">
        <v>5408</v>
      </c>
      <c r="D383" s="191" t="s">
        <v>3504</v>
      </c>
      <c r="E383" s="263">
        <v>230000</v>
      </c>
      <c r="F383" s="191"/>
    </row>
    <row r="384" spans="1:6" x14ac:dyDescent="0.25">
      <c r="A384" s="191">
        <v>115</v>
      </c>
      <c r="B384" s="262" t="s">
        <v>5536</v>
      </c>
      <c r="C384" s="202" t="s">
        <v>5408</v>
      </c>
      <c r="D384" s="191" t="s">
        <v>4456</v>
      </c>
      <c r="E384" s="263">
        <v>560000</v>
      </c>
      <c r="F384" s="191"/>
    </row>
    <row r="385" spans="1:6" x14ac:dyDescent="0.25">
      <c r="A385" s="191">
        <v>116</v>
      </c>
      <c r="B385" s="262" t="s">
        <v>5537</v>
      </c>
      <c r="C385" s="202" t="s">
        <v>5409</v>
      </c>
      <c r="D385" s="191" t="s">
        <v>3504</v>
      </c>
      <c r="E385" s="263">
        <v>230000</v>
      </c>
      <c r="F385" s="191"/>
    </row>
    <row r="386" spans="1:6" x14ac:dyDescent="0.25">
      <c r="A386" s="191">
        <v>117</v>
      </c>
      <c r="B386" s="262" t="s">
        <v>5538</v>
      </c>
      <c r="C386" s="202" t="s">
        <v>5409</v>
      </c>
      <c r="D386" s="191" t="s">
        <v>4456</v>
      </c>
      <c r="E386" s="263">
        <v>560000</v>
      </c>
      <c r="F386" s="191"/>
    </row>
    <row r="387" spans="1:6" x14ac:dyDescent="0.25">
      <c r="A387" s="191">
        <v>118</v>
      </c>
      <c r="B387" s="262" t="s">
        <v>5539</v>
      </c>
      <c r="C387" s="202" t="s">
        <v>5410</v>
      </c>
      <c r="D387" s="191" t="s">
        <v>3504</v>
      </c>
      <c r="E387" s="263">
        <v>230000</v>
      </c>
      <c r="F387" s="191"/>
    </row>
    <row r="388" spans="1:6" x14ac:dyDescent="0.25">
      <c r="A388" s="191">
        <v>119</v>
      </c>
      <c r="B388" s="262" t="s">
        <v>5540</v>
      </c>
      <c r="C388" s="202" t="s">
        <v>5410</v>
      </c>
      <c r="D388" s="191" t="s">
        <v>4456</v>
      </c>
      <c r="E388" s="263">
        <v>560000</v>
      </c>
      <c r="F388" s="191"/>
    </row>
    <row r="389" spans="1:6" x14ac:dyDescent="0.25">
      <c r="A389" s="191">
        <v>120</v>
      </c>
      <c r="B389" s="262" t="s">
        <v>5541</v>
      </c>
      <c r="C389" s="202" t="s">
        <v>5411</v>
      </c>
      <c r="D389" s="191" t="s">
        <v>3504</v>
      </c>
      <c r="E389" s="263">
        <v>230000</v>
      </c>
      <c r="F389" s="191"/>
    </row>
    <row r="390" spans="1:6" x14ac:dyDescent="0.25">
      <c r="A390" s="191">
        <v>121</v>
      </c>
      <c r="B390" s="262" t="s">
        <v>5542</v>
      </c>
      <c r="C390" s="202" t="s">
        <v>5411</v>
      </c>
      <c r="D390" s="191" t="s">
        <v>4456</v>
      </c>
      <c r="E390" s="263">
        <v>560000</v>
      </c>
      <c r="F390" s="191"/>
    </row>
    <row r="391" spans="1:6" x14ac:dyDescent="0.25">
      <c r="A391" s="191">
        <v>122</v>
      </c>
      <c r="B391" s="262" t="s">
        <v>5543</v>
      </c>
      <c r="C391" s="202" t="s">
        <v>5412</v>
      </c>
      <c r="D391" s="191" t="s">
        <v>3504</v>
      </c>
      <c r="E391" s="263">
        <v>230000</v>
      </c>
      <c r="F391" s="191"/>
    </row>
    <row r="392" spans="1:6" x14ac:dyDescent="0.25">
      <c r="A392" s="191">
        <v>123</v>
      </c>
      <c r="B392" s="262" t="s">
        <v>5544</v>
      </c>
      <c r="C392" s="202" t="s">
        <v>5412</v>
      </c>
      <c r="D392" s="191" t="s">
        <v>4456</v>
      </c>
      <c r="E392" s="263">
        <v>560000</v>
      </c>
      <c r="F392" s="191"/>
    </row>
    <row r="393" spans="1:6" x14ac:dyDescent="0.25">
      <c r="A393" s="191">
        <v>124</v>
      </c>
      <c r="B393" s="262" t="s">
        <v>5545</v>
      </c>
      <c r="C393" s="202" t="s">
        <v>5413</v>
      </c>
      <c r="D393" s="191" t="s">
        <v>3504</v>
      </c>
      <c r="E393" s="263">
        <v>230000</v>
      </c>
      <c r="F393" s="191"/>
    </row>
    <row r="394" spans="1:6" x14ac:dyDescent="0.25">
      <c r="A394" s="191">
        <v>125</v>
      </c>
      <c r="B394" s="262" t="s">
        <v>5546</v>
      </c>
      <c r="C394" s="202" t="s">
        <v>5413</v>
      </c>
      <c r="D394" s="191" t="s">
        <v>4456</v>
      </c>
      <c r="E394" s="263">
        <v>560000</v>
      </c>
      <c r="F394" s="191"/>
    </row>
    <row r="395" spans="1:6" x14ac:dyDescent="0.25">
      <c r="A395" s="191">
        <v>126</v>
      </c>
      <c r="B395" s="262" t="s">
        <v>5547</v>
      </c>
      <c r="C395" s="202" t="s">
        <v>2781</v>
      </c>
      <c r="D395" s="191" t="s">
        <v>3504</v>
      </c>
      <c r="E395" s="263">
        <v>230000</v>
      </c>
      <c r="F395" s="191"/>
    </row>
    <row r="396" spans="1:6" x14ac:dyDescent="0.25">
      <c r="A396" s="191">
        <v>127</v>
      </c>
      <c r="B396" s="262" t="s">
        <v>5548</v>
      </c>
      <c r="C396" s="202" t="s">
        <v>2781</v>
      </c>
      <c r="D396" s="191" t="s">
        <v>4456</v>
      </c>
      <c r="E396" s="263">
        <v>560000</v>
      </c>
      <c r="F396" s="191"/>
    </row>
    <row r="397" spans="1:6" x14ac:dyDescent="0.25">
      <c r="A397" s="191">
        <v>128</v>
      </c>
      <c r="B397" s="262" t="s">
        <v>5549</v>
      </c>
      <c r="C397" s="202" t="s">
        <v>5414</v>
      </c>
      <c r="D397" s="191" t="s">
        <v>3504</v>
      </c>
      <c r="E397" s="263">
        <v>230000</v>
      </c>
      <c r="F397" s="191"/>
    </row>
    <row r="398" spans="1:6" x14ac:dyDescent="0.25">
      <c r="A398" s="191">
        <v>129</v>
      </c>
      <c r="B398" s="262" t="s">
        <v>5550</v>
      </c>
      <c r="C398" s="202" t="s">
        <v>5414</v>
      </c>
      <c r="D398" s="191" t="s">
        <v>4456</v>
      </c>
      <c r="E398" s="263">
        <v>560000</v>
      </c>
      <c r="F398" s="191"/>
    </row>
    <row r="399" spans="1:6" x14ac:dyDescent="0.25">
      <c r="A399" s="191">
        <v>130</v>
      </c>
      <c r="B399" s="262" t="s">
        <v>5551</v>
      </c>
      <c r="C399" s="202" t="s">
        <v>2800</v>
      </c>
      <c r="D399" s="191" t="s">
        <v>4456</v>
      </c>
      <c r="E399" s="263">
        <v>560000</v>
      </c>
      <c r="F399" s="191"/>
    </row>
    <row r="400" spans="1:6" x14ac:dyDescent="0.25">
      <c r="A400" s="191">
        <v>131</v>
      </c>
      <c r="B400" s="262" t="s">
        <v>5552</v>
      </c>
      <c r="C400" s="202" t="s">
        <v>2800</v>
      </c>
      <c r="D400" s="191" t="s">
        <v>3504</v>
      </c>
      <c r="E400" s="263">
        <v>230000</v>
      </c>
      <c r="F400" s="191"/>
    </row>
    <row r="401" spans="1:6" x14ac:dyDescent="0.25">
      <c r="A401" s="191">
        <v>132</v>
      </c>
      <c r="B401" s="262" t="s">
        <v>5553</v>
      </c>
      <c r="C401" s="202" t="s">
        <v>5415</v>
      </c>
      <c r="D401" s="191" t="s">
        <v>4456</v>
      </c>
      <c r="E401" s="263">
        <v>560000</v>
      </c>
      <c r="F401" s="191"/>
    </row>
    <row r="402" spans="1:6" x14ac:dyDescent="0.25">
      <c r="A402" s="191">
        <v>133</v>
      </c>
      <c r="B402" s="262" t="s">
        <v>5554</v>
      </c>
      <c r="C402" s="202" t="s">
        <v>5415</v>
      </c>
      <c r="D402" s="191" t="s">
        <v>3504</v>
      </c>
      <c r="E402" s="263">
        <v>230000</v>
      </c>
      <c r="F402" s="191"/>
    </row>
    <row r="403" spans="1:6" x14ac:dyDescent="0.25">
      <c r="A403" s="191">
        <v>134</v>
      </c>
      <c r="B403" s="262" t="s">
        <v>5555</v>
      </c>
      <c r="C403" s="202" t="s">
        <v>5416</v>
      </c>
      <c r="D403" s="191" t="s">
        <v>3504</v>
      </c>
      <c r="E403" s="263">
        <v>230000</v>
      </c>
      <c r="F403" s="191"/>
    </row>
    <row r="404" spans="1:6" x14ac:dyDescent="0.25">
      <c r="A404" s="191">
        <v>135</v>
      </c>
      <c r="B404" s="262" t="s">
        <v>5556</v>
      </c>
      <c r="C404" s="202" t="s">
        <v>5416</v>
      </c>
      <c r="D404" s="191" t="s">
        <v>4456</v>
      </c>
      <c r="E404" s="263">
        <v>560000</v>
      </c>
      <c r="F404" s="191"/>
    </row>
    <row r="405" spans="1:6" x14ac:dyDescent="0.25">
      <c r="A405" s="191">
        <v>136</v>
      </c>
      <c r="B405" s="262" t="s">
        <v>5557</v>
      </c>
      <c r="C405" s="202" t="s">
        <v>5417</v>
      </c>
      <c r="D405" s="191" t="s">
        <v>3504</v>
      </c>
      <c r="E405" s="263">
        <v>230000</v>
      </c>
      <c r="F405" s="191"/>
    </row>
    <row r="406" spans="1:6" x14ac:dyDescent="0.25">
      <c r="A406" s="191">
        <v>137</v>
      </c>
      <c r="B406" s="262" t="s">
        <v>5558</v>
      </c>
      <c r="C406" s="202" t="s">
        <v>5417</v>
      </c>
      <c r="D406" s="191" t="s">
        <v>4456</v>
      </c>
      <c r="E406" s="263">
        <v>560000</v>
      </c>
      <c r="F406" s="191"/>
    </row>
    <row r="407" spans="1:6" x14ac:dyDescent="0.25">
      <c r="A407" s="191">
        <v>138</v>
      </c>
      <c r="B407" s="262" t="s">
        <v>5559</v>
      </c>
      <c r="C407" s="202" t="s">
        <v>3341</v>
      </c>
      <c r="D407" s="191" t="s">
        <v>3504</v>
      </c>
      <c r="E407" s="263">
        <v>230000</v>
      </c>
      <c r="F407" s="191"/>
    </row>
    <row r="408" spans="1:6" x14ac:dyDescent="0.25">
      <c r="A408" s="191">
        <v>139</v>
      </c>
      <c r="B408" s="262" t="s">
        <v>5560</v>
      </c>
      <c r="C408" s="202" t="s">
        <v>3341</v>
      </c>
      <c r="D408" s="191" t="s">
        <v>4456</v>
      </c>
      <c r="E408" s="263">
        <v>560000</v>
      </c>
      <c r="F408" s="191"/>
    </row>
    <row r="409" spans="1:6" x14ac:dyDescent="0.25">
      <c r="A409" s="191">
        <v>140</v>
      </c>
      <c r="B409" s="262" t="s">
        <v>5561</v>
      </c>
      <c r="C409" s="202" t="s">
        <v>5418</v>
      </c>
      <c r="D409" s="191" t="s">
        <v>2576</v>
      </c>
      <c r="E409" s="263">
        <v>430000</v>
      </c>
      <c r="F409" s="191"/>
    </row>
    <row r="410" spans="1:6" x14ac:dyDescent="0.25">
      <c r="A410" s="191">
        <v>141</v>
      </c>
      <c r="B410" s="262" t="s">
        <v>5562</v>
      </c>
      <c r="C410" s="202" t="s">
        <v>2554</v>
      </c>
      <c r="D410" s="191" t="s">
        <v>3504</v>
      </c>
      <c r="E410" s="263">
        <v>920000</v>
      </c>
      <c r="F410" s="191" t="s">
        <v>4468</v>
      </c>
    </row>
    <row r="411" spans="1:6" x14ac:dyDescent="0.25">
      <c r="A411" s="191">
        <v>142</v>
      </c>
      <c r="B411" s="262" t="s">
        <v>5563</v>
      </c>
      <c r="C411" s="202" t="s">
        <v>2554</v>
      </c>
      <c r="D411" s="191" t="s">
        <v>4456</v>
      </c>
      <c r="E411" s="263">
        <v>2240000</v>
      </c>
      <c r="F411" s="191" t="s">
        <v>4468</v>
      </c>
    </row>
    <row r="412" spans="1:6" x14ac:dyDescent="0.25">
      <c r="A412" s="191">
        <v>143</v>
      </c>
      <c r="B412" s="262" t="s">
        <v>5564</v>
      </c>
      <c r="C412" s="202" t="s">
        <v>5419</v>
      </c>
      <c r="D412" s="191" t="s">
        <v>3504</v>
      </c>
      <c r="E412" s="263">
        <v>230000</v>
      </c>
      <c r="F412" s="191"/>
    </row>
    <row r="413" spans="1:6" x14ac:dyDescent="0.25">
      <c r="A413" s="191">
        <v>144</v>
      </c>
      <c r="B413" s="262" t="s">
        <v>5565</v>
      </c>
      <c r="C413" s="202" t="s">
        <v>5419</v>
      </c>
      <c r="D413" s="191" t="s">
        <v>4456</v>
      </c>
      <c r="E413" s="263">
        <v>560000</v>
      </c>
      <c r="F413" s="191"/>
    </row>
    <row r="414" spans="1:6" x14ac:dyDescent="0.25">
      <c r="A414" s="191">
        <v>145</v>
      </c>
      <c r="B414" s="262" t="s">
        <v>5566</v>
      </c>
      <c r="C414" s="202" t="s">
        <v>5420</v>
      </c>
      <c r="D414" s="191" t="s">
        <v>4456</v>
      </c>
      <c r="E414" s="263">
        <v>560000</v>
      </c>
      <c r="F414" s="191"/>
    </row>
    <row r="415" spans="1:6" x14ac:dyDescent="0.25">
      <c r="A415" s="191">
        <v>146</v>
      </c>
      <c r="B415" s="262" t="s">
        <v>5567</v>
      </c>
      <c r="C415" s="202" t="s">
        <v>5420</v>
      </c>
      <c r="D415" s="191" t="s">
        <v>3504</v>
      </c>
      <c r="E415" s="263">
        <v>230000</v>
      </c>
      <c r="F415" s="264"/>
    </row>
    <row r="416" spans="1:6" x14ac:dyDescent="0.25">
      <c r="A416" s="191">
        <v>147</v>
      </c>
      <c r="B416" s="262" t="s">
        <v>5577</v>
      </c>
      <c r="C416" s="202" t="s">
        <v>5568</v>
      </c>
      <c r="D416" s="191" t="s">
        <v>4456</v>
      </c>
      <c r="E416" s="263">
        <v>1680000</v>
      </c>
      <c r="F416" s="191" t="s">
        <v>4470</v>
      </c>
    </row>
    <row r="417" spans="1:9" x14ac:dyDescent="0.25">
      <c r="A417" s="191">
        <v>148</v>
      </c>
      <c r="B417" s="262" t="s">
        <v>5578</v>
      </c>
      <c r="C417" s="202" t="s">
        <v>5568</v>
      </c>
      <c r="D417" s="191" t="s">
        <v>3504</v>
      </c>
      <c r="E417" s="263">
        <v>690000</v>
      </c>
      <c r="F417" s="191" t="s">
        <v>4470</v>
      </c>
    </row>
    <row r="418" spans="1:9" x14ac:dyDescent="0.25">
      <c r="A418" s="191">
        <v>149</v>
      </c>
      <c r="B418" s="262" t="s">
        <v>5579</v>
      </c>
      <c r="C418" s="202" t="s">
        <v>5569</v>
      </c>
      <c r="D418" s="191" t="s">
        <v>4456</v>
      </c>
      <c r="E418" s="263">
        <v>560000</v>
      </c>
      <c r="F418" s="191"/>
    </row>
    <row r="419" spans="1:9" x14ac:dyDescent="0.25">
      <c r="A419" s="191">
        <v>150</v>
      </c>
      <c r="B419" s="262" t="s">
        <v>5580</v>
      </c>
      <c r="C419" s="202" t="s">
        <v>5569</v>
      </c>
      <c r="D419" s="191" t="s">
        <v>3504</v>
      </c>
      <c r="E419" s="263">
        <v>230000</v>
      </c>
      <c r="F419" s="191"/>
      <c r="H419" s="261">
        <f>F415+F378</f>
        <v>0</v>
      </c>
    </row>
    <row r="420" spans="1:9" x14ac:dyDescent="0.25">
      <c r="A420" s="191">
        <v>151</v>
      </c>
      <c r="B420" s="262" t="s">
        <v>5581</v>
      </c>
      <c r="C420" s="202" t="s">
        <v>5570</v>
      </c>
      <c r="D420" s="191" t="s">
        <v>5421</v>
      </c>
      <c r="E420" s="263">
        <v>640000</v>
      </c>
      <c r="F420" s="191"/>
    </row>
    <row r="421" spans="1:9" x14ac:dyDescent="0.25">
      <c r="A421" s="191">
        <v>152</v>
      </c>
      <c r="B421" s="262" t="s">
        <v>5582</v>
      </c>
      <c r="C421" s="202" t="s">
        <v>5571</v>
      </c>
      <c r="D421" s="191" t="s">
        <v>4456</v>
      </c>
      <c r="E421" s="263">
        <v>560000</v>
      </c>
      <c r="F421" s="191"/>
    </row>
    <row r="422" spans="1:9" x14ac:dyDescent="0.25">
      <c r="A422" s="191">
        <v>153</v>
      </c>
      <c r="B422" s="262" t="s">
        <v>5583</v>
      </c>
      <c r="C422" s="202" t="s">
        <v>5571</v>
      </c>
      <c r="D422" s="191" t="s">
        <v>3504</v>
      </c>
      <c r="E422" s="263">
        <v>230000</v>
      </c>
      <c r="F422" s="191"/>
    </row>
    <row r="423" spans="1:9" x14ac:dyDescent="0.25">
      <c r="A423" s="191">
        <v>154</v>
      </c>
      <c r="B423" s="262" t="s">
        <v>5584</v>
      </c>
      <c r="C423" s="202" t="s">
        <v>4885</v>
      </c>
      <c r="D423" s="191" t="s">
        <v>3504</v>
      </c>
      <c r="E423" s="263">
        <v>230000</v>
      </c>
      <c r="F423" s="191"/>
    </row>
    <row r="424" spans="1:9" x14ac:dyDescent="0.25">
      <c r="A424" s="191">
        <v>155</v>
      </c>
      <c r="B424" s="262" t="s">
        <v>5585</v>
      </c>
      <c r="C424" s="202" t="s">
        <v>5572</v>
      </c>
      <c r="D424" s="191" t="s">
        <v>4456</v>
      </c>
      <c r="E424" s="263">
        <v>560000</v>
      </c>
      <c r="F424" s="191"/>
    </row>
    <row r="425" spans="1:9" x14ac:dyDescent="0.25">
      <c r="A425" s="191">
        <v>156</v>
      </c>
      <c r="B425" s="262" t="s">
        <v>5586</v>
      </c>
      <c r="C425" s="202" t="s">
        <v>5572</v>
      </c>
      <c r="D425" s="191" t="s">
        <v>3504</v>
      </c>
      <c r="E425" s="263">
        <v>230000</v>
      </c>
      <c r="F425" s="191"/>
    </row>
    <row r="426" spans="1:9" x14ac:dyDescent="0.25">
      <c r="A426" s="191">
        <v>157</v>
      </c>
      <c r="B426" s="262" t="s">
        <v>5587</v>
      </c>
      <c r="C426" s="202" t="s">
        <v>5573</v>
      </c>
      <c r="D426" s="191" t="s">
        <v>2575</v>
      </c>
      <c r="E426" s="263">
        <v>400000</v>
      </c>
      <c r="F426" s="191"/>
    </row>
    <row r="427" spans="1:9" x14ac:dyDescent="0.25">
      <c r="A427" s="191">
        <v>158</v>
      </c>
      <c r="B427" s="262" t="s">
        <v>5588</v>
      </c>
      <c r="C427" s="202" t="s">
        <v>5574</v>
      </c>
      <c r="D427" s="191" t="s">
        <v>2575</v>
      </c>
      <c r="E427" s="263">
        <v>400000</v>
      </c>
      <c r="F427" s="191"/>
    </row>
    <row r="428" spans="1:9" x14ac:dyDescent="0.25">
      <c r="A428" s="191">
        <v>159</v>
      </c>
      <c r="B428" s="262" t="s">
        <v>5589</v>
      </c>
      <c r="C428" s="202" t="s">
        <v>5575</v>
      </c>
      <c r="D428" s="191" t="s">
        <v>4456</v>
      </c>
      <c r="E428" s="263">
        <v>560000</v>
      </c>
      <c r="F428" s="191"/>
    </row>
    <row r="429" spans="1:9" x14ac:dyDescent="0.25">
      <c r="A429" s="191">
        <v>160</v>
      </c>
      <c r="B429" s="262" t="s">
        <v>5590</v>
      </c>
      <c r="C429" s="202" t="s">
        <v>5575</v>
      </c>
      <c r="D429" s="191" t="s">
        <v>3504</v>
      </c>
      <c r="E429" s="263">
        <v>230000</v>
      </c>
      <c r="F429" s="191"/>
    </row>
    <row r="430" spans="1:9" x14ac:dyDescent="0.25">
      <c r="A430" s="191">
        <v>161</v>
      </c>
      <c r="B430" s="262" t="s">
        <v>5591</v>
      </c>
      <c r="C430" s="202" t="s">
        <v>5576</v>
      </c>
      <c r="D430" s="191" t="s">
        <v>3504</v>
      </c>
      <c r="E430" s="263">
        <v>230000</v>
      </c>
      <c r="F430" s="191"/>
    </row>
    <row r="431" spans="1:9" x14ac:dyDescent="0.25">
      <c r="A431" s="191">
        <v>162</v>
      </c>
      <c r="B431" s="262" t="s">
        <v>5592</v>
      </c>
      <c r="C431" s="202" t="s">
        <v>5576</v>
      </c>
      <c r="D431" s="191" t="s">
        <v>4456</v>
      </c>
      <c r="E431" s="263">
        <v>560000</v>
      </c>
      <c r="F431" s="264"/>
      <c r="H431" s="261">
        <f>F431+H419</f>
        <v>0</v>
      </c>
    </row>
    <row r="432" spans="1:9" x14ac:dyDescent="0.25">
      <c r="A432" s="316" t="s">
        <v>330</v>
      </c>
      <c r="B432" s="317"/>
      <c r="C432" s="317"/>
      <c r="D432" s="318"/>
      <c r="E432" s="265">
        <f>SUM(E270:E431)</f>
        <v>73820000</v>
      </c>
      <c r="F432" s="266"/>
      <c r="I432" s="234">
        <f>E432-14350</f>
        <v>73805650</v>
      </c>
    </row>
    <row r="433" spans="1:11" x14ac:dyDescent="0.25">
      <c r="A433" s="319" t="s">
        <v>5595</v>
      </c>
      <c r="B433" s="320"/>
      <c r="C433" s="320"/>
      <c r="D433" s="320"/>
      <c r="E433" s="320"/>
      <c r="F433" s="320"/>
    </row>
    <row r="434" spans="1:11" x14ac:dyDescent="0.25">
      <c r="A434" s="321" t="s">
        <v>5603</v>
      </c>
      <c r="B434" s="321"/>
      <c r="C434" s="321"/>
      <c r="D434" s="321"/>
      <c r="E434" s="321"/>
      <c r="F434" s="321"/>
    </row>
    <row r="435" spans="1:11" x14ac:dyDescent="0.25">
      <c r="A435" s="322" t="s">
        <v>9</v>
      </c>
      <c r="B435" s="322"/>
      <c r="C435" s="322"/>
      <c r="D435" s="322" t="s">
        <v>10</v>
      </c>
      <c r="E435" s="322"/>
      <c r="F435" s="322"/>
    </row>
    <row r="436" spans="1:11" x14ac:dyDescent="0.25">
      <c r="A436" s="267"/>
      <c r="B436" s="267"/>
      <c r="C436" s="267"/>
      <c r="D436" s="267"/>
      <c r="E436" s="268"/>
      <c r="F436" s="269"/>
    </row>
    <row r="437" spans="1:11" x14ac:dyDescent="0.25">
      <c r="A437" s="267"/>
      <c r="B437" s="267"/>
      <c r="C437" s="267"/>
      <c r="D437" s="267"/>
      <c r="E437" s="268"/>
      <c r="F437" s="269"/>
    </row>
    <row r="438" spans="1:11" x14ac:dyDescent="0.25">
      <c r="A438" s="267"/>
      <c r="B438" s="267"/>
      <c r="C438" s="267"/>
      <c r="D438" s="267"/>
      <c r="E438" s="268"/>
      <c r="F438" s="269"/>
    </row>
    <row r="439" spans="1:11" x14ac:dyDescent="0.25">
      <c r="A439" s="267"/>
      <c r="B439" s="267"/>
      <c r="C439" s="267"/>
      <c r="D439" s="267"/>
      <c r="E439" s="268"/>
      <c r="F439" s="269"/>
    </row>
    <row r="440" spans="1:11" x14ac:dyDescent="0.25">
      <c r="A440" s="322" t="s">
        <v>11</v>
      </c>
      <c r="B440" s="322"/>
      <c r="C440" s="322"/>
      <c r="D440" s="322" t="s">
        <v>12</v>
      </c>
      <c r="E440" s="323"/>
      <c r="F440" s="322"/>
    </row>
    <row r="441" spans="1:11" x14ac:dyDescent="0.25">
      <c r="A441" s="274"/>
      <c r="B441" s="274"/>
      <c r="C441" s="274"/>
      <c r="D441" s="274"/>
      <c r="E441" s="275"/>
      <c r="F441" s="274"/>
    </row>
    <row r="442" spans="1:11" x14ac:dyDescent="0.25">
      <c r="A442" s="259"/>
      <c r="B442" s="309" t="s">
        <v>183</v>
      </c>
      <c r="C442" s="309"/>
      <c r="D442" s="259"/>
      <c r="E442" s="260"/>
      <c r="F442" s="259"/>
      <c r="K442">
        <v>750</v>
      </c>
    </row>
    <row r="443" spans="1:11" x14ac:dyDescent="0.25">
      <c r="A443" s="205" t="s">
        <v>5594</v>
      </c>
      <c r="B443" s="205"/>
      <c r="C443" s="205"/>
      <c r="D443" s="310"/>
      <c r="E443" s="311"/>
      <c r="F443" s="310"/>
      <c r="K443">
        <v>800</v>
      </c>
    </row>
    <row r="444" spans="1:11" x14ac:dyDescent="0.25">
      <c r="A444" s="205" t="s">
        <v>5597</v>
      </c>
      <c r="B444" s="205"/>
      <c r="C444" s="205"/>
      <c r="D444" s="271"/>
      <c r="E444" s="272"/>
      <c r="F444" s="271"/>
      <c r="K444">
        <v>19090</v>
      </c>
    </row>
    <row r="445" spans="1:11" x14ac:dyDescent="0.25">
      <c r="A445" s="309" t="s">
        <v>5596</v>
      </c>
      <c r="B445" s="309"/>
      <c r="C445" s="309"/>
      <c r="D445" s="310"/>
      <c r="E445" s="311"/>
      <c r="F445" s="310"/>
      <c r="K445">
        <v>46780</v>
      </c>
    </row>
    <row r="446" spans="1:11" x14ac:dyDescent="0.25">
      <c r="A446" s="205" t="s">
        <v>5598</v>
      </c>
      <c r="B446" s="205"/>
      <c r="C446" s="205"/>
      <c r="D446" s="259"/>
      <c r="E446" s="260"/>
      <c r="F446" s="259"/>
      <c r="K446">
        <v>6400</v>
      </c>
    </row>
    <row r="447" spans="1:11" x14ac:dyDescent="0.25">
      <c r="A447" s="309" t="s">
        <v>5593</v>
      </c>
      <c r="B447" s="324"/>
      <c r="C447" s="309"/>
      <c r="D447" s="259"/>
      <c r="E447" s="260"/>
      <c r="F447" s="259"/>
      <c r="K447">
        <f>SUM(K442:K446)</f>
        <v>73820</v>
      </c>
    </row>
    <row r="448" spans="1:11" x14ac:dyDescent="0.25">
      <c r="A448" s="276"/>
      <c r="B448" s="277"/>
      <c r="C448" s="276"/>
      <c r="D448" s="259"/>
      <c r="E448" s="260"/>
      <c r="F448" s="259"/>
    </row>
    <row r="449" spans="1:6" x14ac:dyDescent="0.25">
      <c r="A449" s="276"/>
      <c r="B449" s="277"/>
      <c r="C449" s="276"/>
      <c r="D449" s="259"/>
      <c r="E449" s="260"/>
      <c r="F449" s="259"/>
    </row>
    <row r="450" spans="1:6" x14ac:dyDescent="0.25">
      <c r="A450" s="276"/>
      <c r="B450" s="277"/>
      <c r="C450" s="276"/>
      <c r="D450" s="259"/>
      <c r="E450" s="260"/>
      <c r="F450" s="259"/>
    </row>
    <row r="451" spans="1:6" x14ac:dyDescent="0.25">
      <c r="A451" s="276"/>
      <c r="B451" s="277"/>
      <c r="C451" s="276"/>
      <c r="D451" s="259"/>
      <c r="E451" s="260"/>
      <c r="F451" s="259"/>
    </row>
    <row r="452" spans="1:6" x14ac:dyDescent="0.25">
      <c r="A452" s="276"/>
      <c r="B452" s="277"/>
      <c r="C452" s="276"/>
      <c r="D452" s="259"/>
      <c r="E452" s="260"/>
      <c r="F452" s="259"/>
    </row>
    <row r="453" spans="1:6" x14ac:dyDescent="0.25">
      <c r="A453" s="276"/>
      <c r="B453" s="277"/>
      <c r="C453" s="276"/>
      <c r="D453" s="259"/>
      <c r="E453" s="260"/>
      <c r="F453" s="259"/>
    </row>
    <row r="454" spans="1:6" x14ac:dyDescent="0.25">
      <c r="A454" s="276"/>
      <c r="B454" s="277"/>
      <c r="C454" s="276"/>
      <c r="D454" s="259"/>
      <c r="E454" s="260"/>
      <c r="F454" s="259"/>
    </row>
    <row r="455" spans="1:6" x14ac:dyDescent="0.25">
      <c r="A455" s="276"/>
      <c r="B455" s="277"/>
      <c r="C455" s="276"/>
      <c r="D455" s="259"/>
      <c r="E455" s="260"/>
      <c r="F455" s="259"/>
    </row>
    <row r="456" spans="1:6" x14ac:dyDescent="0.25">
      <c r="A456" s="276"/>
      <c r="B456" s="277"/>
      <c r="C456" s="276"/>
      <c r="D456" s="259"/>
      <c r="E456" s="260"/>
      <c r="F456" s="259"/>
    </row>
    <row r="457" spans="1:6" x14ac:dyDescent="0.25">
      <c r="A457" s="276"/>
      <c r="B457" s="277"/>
      <c r="C457" s="276"/>
      <c r="D457" s="259"/>
      <c r="E457" s="260"/>
      <c r="F457" s="259"/>
    </row>
    <row r="458" spans="1:6" x14ac:dyDescent="0.25">
      <c r="A458" s="276"/>
      <c r="B458" s="277"/>
      <c r="C458" s="276"/>
      <c r="D458" s="259"/>
      <c r="E458" s="260"/>
      <c r="F458" s="259"/>
    </row>
    <row r="459" spans="1:6" x14ac:dyDescent="0.25">
      <c r="A459" s="276"/>
      <c r="B459" s="277"/>
      <c r="C459" s="276"/>
      <c r="D459" s="259"/>
      <c r="E459" s="260"/>
      <c r="F459" s="259"/>
    </row>
    <row r="460" spans="1:6" x14ac:dyDescent="0.25">
      <c r="A460" s="276"/>
      <c r="B460" s="277"/>
      <c r="C460" s="276"/>
      <c r="D460" s="259"/>
      <c r="E460" s="260"/>
      <c r="F460" s="259"/>
    </row>
    <row r="461" spans="1:6" x14ac:dyDescent="0.25">
      <c r="A461" s="276"/>
      <c r="B461" s="277"/>
      <c r="C461" s="276"/>
      <c r="D461" s="259"/>
      <c r="E461" s="260"/>
      <c r="F461" s="259"/>
    </row>
    <row r="462" spans="1:6" x14ac:dyDescent="0.25">
      <c r="A462" s="276"/>
      <c r="B462" s="277"/>
      <c r="C462" s="276"/>
      <c r="D462" s="259"/>
      <c r="E462" s="260"/>
      <c r="F462" s="259"/>
    </row>
    <row r="463" spans="1:6" x14ac:dyDescent="0.25">
      <c r="A463" s="276"/>
      <c r="B463" s="277"/>
      <c r="C463" s="276"/>
      <c r="D463" s="259"/>
      <c r="E463" s="260"/>
      <c r="F463" s="259"/>
    </row>
    <row r="464" spans="1:6" x14ac:dyDescent="0.25">
      <c r="A464" s="276"/>
      <c r="B464" s="277"/>
      <c r="C464" s="276"/>
      <c r="D464" s="259"/>
      <c r="E464" s="260"/>
      <c r="F464" s="259"/>
    </row>
    <row r="465" spans="1:6" x14ac:dyDescent="0.25">
      <c r="A465" s="276"/>
      <c r="B465" s="277"/>
      <c r="C465" s="276"/>
      <c r="D465" s="259"/>
      <c r="E465" s="260"/>
      <c r="F465" s="259"/>
    </row>
    <row r="466" spans="1:6" x14ac:dyDescent="0.25">
      <c r="A466" s="276"/>
      <c r="B466" s="277"/>
      <c r="C466" s="276"/>
      <c r="D466" s="259"/>
      <c r="E466" s="260"/>
      <c r="F466" s="259"/>
    </row>
    <row r="467" spans="1:6" x14ac:dyDescent="0.25">
      <c r="A467" s="276"/>
      <c r="B467" s="277"/>
      <c r="C467" s="276"/>
      <c r="D467" s="259"/>
      <c r="E467" s="260"/>
      <c r="F467" s="259"/>
    </row>
    <row r="468" spans="1:6" x14ac:dyDescent="0.25">
      <c r="A468" s="276"/>
      <c r="B468" s="277"/>
      <c r="C468" s="276"/>
      <c r="D468" s="259"/>
      <c r="E468" s="260"/>
      <c r="F468" s="259"/>
    </row>
    <row r="469" spans="1:6" x14ac:dyDescent="0.25">
      <c r="A469" s="276"/>
      <c r="B469" s="277"/>
      <c r="C469" s="276"/>
      <c r="D469" s="259"/>
      <c r="E469" s="260"/>
      <c r="F469" s="259"/>
    </row>
    <row r="470" spans="1:6" x14ac:dyDescent="0.25">
      <c r="A470" s="276"/>
      <c r="B470" s="277"/>
      <c r="C470" s="276"/>
      <c r="D470" s="259"/>
      <c r="E470" s="260"/>
      <c r="F470" s="259"/>
    </row>
    <row r="471" spans="1:6" x14ac:dyDescent="0.25">
      <c r="A471" s="276"/>
      <c r="B471" s="277"/>
      <c r="C471" s="276"/>
      <c r="D471" s="259"/>
      <c r="E471" s="260"/>
      <c r="F471" s="259"/>
    </row>
    <row r="472" spans="1:6" x14ac:dyDescent="0.25">
      <c r="A472" s="276"/>
      <c r="B472" s="277"/>
      <c r="C472" s="276"/>
      <c r="D472" s="259"/>
      <c r="E472" s="260"/>
      <c r="F472" s="259"/>
    </row>
    <row r="473" spans="1:6" x14ac:dyDescent="0.25">
      <c r="A473" s="276"/>
      <c r="B473" s="277"/>
      <c r="C473" s="276"/>
      <c r="D473" s="259"/>
      <c r="E473" s="260"/>
      <c r="F473" s="259"/>
    </row>
    <row r="474" spans="1:6" ht="15.75" x14ac:dyDescent="0.25">
      <c r="A474" s="203"/>
      <c r="B474" s="203"/>
      <c r="C474" s="203"/>
      <c r="D474" s="203"/>
      <c r="E474" s="210"/>
      <c r="F474" s="203"/>
    </row>
    <row r="475" spans="1:6" ht="15.75" x14ac:dyDescent="0.25">
      <c r="A475" s="203"/>
      <c r="B475" s="203"/>
      <c r="C475" s="203"/>
      <c r="D475" s="203"/>
      <c r="E475" s="210"/>
      <c r="F475" s="203"/>
    </row>
    <row r="476" spans="1:6" ht="15.75" x14ac:dyDescent="0.25">
      <c r="A476" s="203"/>
      <c r="B476" s="203"/>
      <c r="C476" s="203"/>
      <c r="D476" s="203"/>
      <c r="E476" s="210"/>
      <c r="F476" s="203"/>
    </row>
    <row r="482" spans="1:20" ht="18.75" x14ac:dyDescent="0.3">
      <c r="A482" s="294" t="s">
        <v>166</v>
      </c>
      <c r="B482" s="294"/>
      <c r="C482" s="294"/>
      <c r="D482" s="294"/>
      <c r="E482" s="312"/>
      <c r="F482" s="294"/>
    </row>
    <row r="483" spans="1:20" ht="18.75" x14ac:dyDescent="0.3">
      <c r="A483" s="313" t="s">
        <v>0</v>
      </c>
      <c r="B483" s="313"/>
      <c r="C483" s="313"/>
      <c r="D483" s="313"/>
      <c r="E483" s="314"/>
      <c r="F483" s="313"/>
    </row>
    <row r="484" spans="1:20" ht="18.75" x14ac:dyDescent="0.3">
      <c r="A484" s="242"/>
      <c r="B484" s="242"/>
      <c r="C484" s="242"/>
      <c r="D484" s="242"/>
      <c r="E484" s="243"/>
      <c r="F484" s="242"/>
    </row>
    <row r="485" spans="1:20" ht="22.5" x14ac:dyDescent="0.3">
      <c r="A485" s="296" t="s">
        <v>1565</v>
      </c>
      <c r="B485" s="296"/>
      <c r="C485" s="296"/>
      <c r="D485" s="296"/>
      <c r="E485" s="315"/>
      <c r="F485" s="296"/>
    </row>
    <row r="486" spans="1:20" ht="22.5" x14ac:dyDescent="0.3">
      <c r="A486" s="240"/>
      <c r="B486" s="240"/>
      <c r="C486" s="240"/>
      <c r="D486" s="240"/>
      <c r="E486" s="244"/>
      <c r="F486" s="240"/>
    </row>
    <row r="487" spans="1:20" ht="31.5" x14ac:dyDescent="0.25">
      <c r="A487" s="25" t="s">
        <v>1</v>
      </c>
      <c r="B487" s="25" t="s">
        <v>2</v>
      </c>
      <c r="C487" s="190" t="s">
        <v>5184</v>
      </c>
      <c r="D487" s="25" t="s">
        <v>5</v>
      </c>
      <c r="E487" s="208" t="s">
        <v>6</v>
      </c>
      <c r="F487" s="25" t="s">
        <v>1564</v>
      </c>
    </row>
    <row r="488" spans="1:20" ht="15.75" x14ac:dyDescent="0.25">
      <c r="A488" s="195">
        <v>1</v>
      </c>
      <c r="B488" s="195" t="s">
        <v>4940</v>
      </c>
      <c r="C488" s="196" t="s">
        <v>4786</v>
      </c>
      <c r="D488" s="197" t="s">
        <v>4456</v>
      </c>
      <c r="E488" s="230">
        <v>560000</v>
      </c>
      <c r="F488" s="195"/>
      <c r="G488" s="246">
        <v>560000</v>
      </c>
      <c r="H488" s="125"/>
      <c r="I488" s="125"/>
      <c r="J488" s="126"/>
      <c r="K488" s="126"/>
      <c r="L488" s="137"/>
      <c r="M488" s="137"/>
      <c r="N488" s="126"/>
      <c r="O488" s="125"/>
      <c r="P488" s="125"/>
      <c r="Q488" s="137"/>
      <c r="R488" s="137"/>
      <c r="S488" s="137"/>
      <c r="T488" s="137"/>
    </row>
    <row r="489" spans="1:20" ht="15.75" x14ac:dyDescent="0.25">
      <c r="A489" s="195">
        <v>2</v>
      </c>
      <c r="B489" s="195" t="s">
        <v>4941</v>
      </c>
      <c r="C489" s="196" t="s">
        <v>4786</v>
      </c>
      <c r="D489" s="197" t="s">
        <v>3504</v>
      </c>
      <c r="E489" s="230">
        <v>230000</v>
      </c>
      <c r="F489" s="195"/>
      <c r="G489" s="245">
        <v>230000</v>
      </c>
      <c r="H489" s="125"/>
      <c r="I489" s="125"/>
      <c r="J489" s="126"/>
      <c r="K489" s="126"/>
      <c r="L489" s="137"/>
      <c r="M489" s="137"/>
      <c r="N489" s="126"/>
      <c r="O489" s="125"/>
      <c r="P489" s="125"/>
      <c r="Q489" s="137"/>
      <c r="R489" s="137"/>
      <c r="S489" s="137"/>
      <c r="T489" s="137"/>
    </row>
    <row r="490" spans="1:20" ht="15.75" x14ac:dyDescent="0.25">
      <c r="A490" s="195">
        <v>3</v>
      </c>
      <c r="B490" s="195" t="s">
        <v>4942</v>
      </c>
      <c r="C490" s="196" t="s">
        <v>4787</v>
      </c>
      <c r="D490" s="197" t="s">
        <v>3504</v>
      </c>
      <c r="E490" s="230">
        <v>230000</v>
      </c>
      <c r="F490" s="195"/>
      <c r="G490" s="245">
        <v>230000</v>
      </c>
      <c r="H490" s="125"/>
      <c r="I490" s="125"/>
      <c r="J490" s="126"/>
      <c r="K490" s="126"/>
      <c r="L490" s="137"/>
      <c r="M490" s="137"/>
      <c r="N490" s="126"/>
      <c r="O490" s="125"/>
      <c r="P490" s="125"/>
      <c r="Q490" s="137"/>
      <c r="R490" s="137"/>
      <c r="S490" s="137"/>
      <c r="T490" s="137"/>
    </row>
    <row r="491" spans="1:20" ht="15.75" x14ac:dyDescent="0.25">
      <c r="A491" s="195">
        <v>4</v>
      </c>
      <c r="B491" s="195" t="s">
        <v>4943</v>
      </c>
      <c r="C491" s="196" t="s">
        <v>4787</v>
      </c>
      <c r="D491" s="197" t="s">
        <v>4456</v>
      </c>
      <c r="E491" s="230">
        <v>560000</v>
      </c>
      <c r="F491" s="195"/>
      <c r="G491" s="245">
        <v>560000</v>
      </c>
      <c r="H491" s="125"/>
      <c r="I491" s="125"/>
      <c r="J491" s="126"/>
      <c r="K491" s="126"/>
      <c r="L491" s="137"/>
      <c r="M491" s="137"/>
      <c r="N491" s="126"/>
      <c r="O491" s="125"/>
      <c r="P491" s="125"/>
      <c r="Q491" s="137"/>
      <c r="R491" s="137"/>
      <c r="S491" s="137"/>
      <c r="T491" s="137"/>
    </row>
    <row r="492" spans="1:20" ht="15.75" x14ac:dyDescent="0.25">
      <c r="A492" s="195">
        <v>5</v>
      </c>
      <c r="B492" s="195" t="s">
        <v>4944</v>
      </c>
      <c r="C492" s="196" t="s">
        <v>4788</v>
      </c>
      <c r="D492" s="197" t="s">
        <v>3504</v>
      </c>
      <c r="E492" s="230">
        <v>920000</v>
      </c>
      <c r="F492" s="195" t="s">
        <v>4468</v>
      </c>
      <c r="G492" s="245">
        <v>920000</v>
      </c>
      <c r="H492" s="125"/>
      <c r="I492" s="125"/>
      <c r="J492" s="126"/>
      <c r="K492" s="126"/>
      <c r="L492" s="137"/>
      <c r="M492" s="137"/>
      <c r="N492" s="126"/>
      <c r="O492" s="125"/>
      <c r="P492" s="125"/>
      <c r="Q492" s="137"/>
      <c r="R492" s="137"/>
      <c r="S492" s="137"/>
      <c r="T492" s="137"/>
    </row>
    <row r="493" spans="1:20" ht="15.75" x14ac:dyDescent="0.25">
      <c r="A493" s="195">
        <v>6</v>
      </c>
      <c r="B493" s="195" t="s">
        <v>4945</v>
      </c>
      <c r="C493" s="196" t="s">
        <v>4788</v>
      </c>
      <c r="D493" s="197" t="s">
        <v>4456</v>
      </c>
      <c r="E493" s="230">
        <v>2240000</v>
      </c>
      <c r="F493" s="195" t="s">
        <v>4468</v>
      </c>
      <c r="G493" s="245">
        <v>2240000</v>
      </c>
      <c r="H493" s="125"/>
      <c r="I493" s="125"/>
      <c r="J493" s="126"/>
      <c r="K493" s="126"/>
      <c r="L493" s="137"/>
      <c r="M493" s="137"/>
      <c r="N493" s="126"/>
      <c r="O493" s="125"/>
      <c r="P493" s="125"/>
      <c r="Q493" s="137"/>
      <c r="R493" s="137"/>
      <c r="S493" s="137"/>
      <c r="T493" s="137"/>
    </row>
    <row r="494" spans="1:20" ht="15.75" x14ac:dyDescent="0.25">
      <c r="A494" s="195">
        <v>7</v>
      </c>
      <c r="B494" s="195" t="s">
        <v>4946</v>
      </c>
      <c r="C494" s="196" t="s">
        <v>2950</v>
      </c>
      <c r="D494" s="197" t="s">
        <v>4456</v>
      </c>
      <c r="E494" s="230">
        <v>560000</v>
      </c>
      <c r="F494" s="195"/>
      <c r="G494" s="245">
        <v>560000</v>
      </c>
      <c r="H494" s="125"/>
      <c r="I494" s="125"/>
      <c r="J494" s="126"/>
      <c r="K494" s="126"/>
      <c r="L494" s="137"/>
      <c r="M494" s="137"/>
      <c r="N494" s="126"/>
      <c r="O494" s="125"/>
      <c r="P494" s="125"/>
      <c r="Q494" s="137"/>
      <c r="R494" s="137"/>
      <c r="S494" s="137"/>
      <c r="T494" s="137"/>
    </row>
    <row r="495" spans="1:20" ht="15.75" x14ac:dyDescent="0.25">
      <c r="A495" s="195">
        <v>8</v>
      </c>
      <c r="B495" s="195" t="s">
        <v>4947</v>
      </c>
      <c r="C495" s="196" t="s">
        <v>2950</v>
      </c>
      <c r="D495" s="197" t="s">
        <v>3504</v>
      </c>
      <c r="E495" s="230">
        <v>230000</v>
      </c>
      <c r="F495" s="195"/>
      <c r="G495" s="245">
        <v>230000</v>
      </c>
      <c r="H495" s="125"/>
      <c r="I495" s="125"/>
      <c r="J495" s="126"/>
      <c r="K495" s="126"/>
      <c r="L495" s="137"/>
      <c r="M495" s="137"/>
      <c r="N495" s="126"/>
      <c r="O495" s="125"/>
      <c r="P495" s="125"/>
      <c r="Q495" s="137"/>
      <c r="R495" s="137"/>
      <c r="S495" s="137"/>
      <c r="T495" s="137"/>
    </row>
    <row r="496" spans="1:20" ht="15.75" x14ac:dyDescent="0.25">
      <c r="A496" s="195">
        <v>9</v>
      </c>
      <c r="B496" s="195" t="s">
        <v>4948</v>
      </c>
      <c r="C496" s="196" t="s">
        <v>4789</v>
      </c>
      <c r="D496" s="197" t="s">
        <v>3504</v>
      </c>
      <c r="E496" s="230">
        <v>230000</v>
      </c>
      <c r="F496" s="195"/>
      <c r="G496" s="245">
        <v>230000</v>
      </c>
      <c r="H496" s="125"/>
      <c r="I496" s="125"/>
      <c r="J496" s="126"/>
      <c r="K496" s="126"/>
      <c r="L496" s="137"/>
      <c r="M496" s="137"/>
      <c r="N496" s="126"/>
      <c r="O496" s="125"/>
      <c r="P496" s="125"/>
      <c r="Q496" s="137"/>
      <c r="R496" s="137"/>
      <c r="S496" s="137"/>
      <c r="T496" s="137"/>
    </row>
    <row r="497" spans="1:20" ht="15.75" x14ac:dyDescent="0.25">
      <c r="A497" s="195">
        <v>10</v>
      </c>
      <c r="B497" s="195" t="s">
        <v>4949</v>
      </c>
      <c r="C497" s="196" t="s">
        <v>4789</v>
      </c>
      <c r="D497" s="197" t="s">
        <v>4456</v>
      </c>
      <c r="E497" s="230">
        <v>560000</v>
      </c>
      <c r="F497" s="195"/>
      <c r="G497" s="245">
        <v>560000</v>
      </c>
      <c r="H497" s="125"/>
      <c r="I497" s="125"/>
      <c r="J497" s="126"/>
      <c r="K497" s="126"/>
      <c r="L497" s="137"/>
      <c r="M497" s="137"/>
      <c r="N497" s="126"/>
      <c r="O497" s="125"/>
      <c r="P497" s="125"/>
      <c r="Q497" s="137"/>
      <c r="R497" s="137"/>
      <c r="S497" s="137"/>
      <c r="T497" s="137"/>
    </row>
    <row r="498" spans="1:20" ht="15.75" x14ac:dyDescent="0.25">
      <c r="A498" s="195">
        <v>11</v>
      </c>
      <c r="B498" s="195" t="s">
        <v>4950</v>
      </c>
      <c r="C498" s="196" t="s">
        <v>4790</v>
      </c>
      <c r="D498" s="197" t="s">
        <v>3504</v>
      </c>
      <c r="E498" s="230">
        <v>230000</v>
      </c>
      <c r="F498" s="195"/>
      <c r="G498" s="245">
        <v>230000</v>
      </c>
      <c r="H498" s="125"/>
      <c r="I498" s="125"/>
      <c r="J498" s="126"/>
      <c r="K498" s="126"/>
      <c r="L498" s="137"/>
      <c r="M498" s="137"/>
      <c r="N498" s="126"/>
      <c r="O498" s="125"/>
      <c r="P498" s="125"/>
      <c r="Q498" s="137"/>
      <c r="R498" s="137"/>
      <c r="S498" s="137"/>
      <c r="T498" s="137"/>
    </row>
    <row r="499" spans="1:20" ht="15.75" x14ac:dyDescent="0.25">
      <c r="A499" s="195">
        <v>12</v>
      </c>
      <c r="B499" s="195" t="s">
        <v>4951</v>
      </c>
      <c r="C499" s="196" t="s">
        <v>4790</v>
      </c>
      <c r="D499" s="197" t="s">
        <v>4456</v>
      </c>
      <c r="E499" s="230">
        <v>560000</v>
      </c>
      <c r="F499" s="195"/>
      <c r="G499" s="245">
        <v>560000</v>
      </c>
      <c r="H499" s="125"/>
      <c r="I499" s="125"/>
      <c r="J499" s="126"/>
      <c r="K499" s="126"/>
      <c r="L499" s="137"/>
      <c r="M499" s="137"/>
      <c r="N499" s="126"/>
      <c r="O499" s="125"/>
      <c r="P499" s="125"/>
      <c r="Q499" s="137"/>
      <c r="R499" s="137"/>
      <c r="S499" s="137"/>
      <c r="T499" s="137"/>
    </row>
    <row r="500" spans="1:20" ht="15.75" x14ac:dyDescent="0.25">
      <c r="A500" s="195">
        <v>13</v>
      </c>
      <c r="B500" s="195" t="s">
        <v>4952</v>
      </c>
      <c r="C500" s="196" t="s">
        <v>4791</v>
      </c>
      <c r="D500" s="197" t="s">
        <v>3504</v>
      </c>
      <c r="E500" s="230">
        <v>230000</v>
      </c>
      <c r="F500" s="195"/>
      <c r="G500" s="245">
        <v>230000</v>
      </c>
      <c r="H500" s="125"/>
      <c r="I500" s="125"/>
      <c r="J500" s="126"/>
      <c r="K500" s="126"/>
      <c r="L500" s="137"/>
      <c r="M500" s="137"/>
      <c r="N500" s="126"/>
      <c r="O500" s="125"/>
      <c r="P500" s="125"/>
      <c r="Q500" s="137"/>
      <c r="R500" s="137"/>
      <c r="S500" s="137"/>
      <c r="T500" s="137"/>
    </row>
    <row r="501" spans="1:20" ht="15.75" x14ac:dyDescent="0.25">
      <c r="A501" s="195">
        <v>14</v>
      </c>
      <c r="B501" s="195" t="s">
        <v>4953</v>
      </c>
      <c r="C501" s="196" t="s">
        <v>4791</v>
      </c>
      <c r="D501" s="197" t="s">
        <v>4456</v>
      </c>
      <c r="E501" s="230">
        <v>560000</v>
      </c>
      <c r="F501" s="195"/>
      <c r="G501" s="245">
        <v>560000</v>
      </c>
      <c r="H501" s="125"/>
      <c r="I501" s="125"/>
      <c r="J501" s="126"/>
      <c r="K501" s="126"/>
      <c r="L501" s="137"/>
      <c r="M501" s="137"/>
      <c r="N501" s="126"/>
      <c r="O501" s="125"/>
      <c r="P501" s="125"/>
      <c r="Q501" s="137"/>
      <c r="R501" s="137"/>
      <c r="S501" s="137"/>
      <c r="T501" s="137"/>
    </row>
    <row r="502" spans="1:20" ht="15.75" x14ac:dyDescent="0.25">
      <c r="A502" s="195">
        <v>15</v>
      </c>
      <c r="B502" s="195" t="s">
        <v>4954</v>
      </c>
      <c r="C502" s="196" t="s">
        <v>4792</v>
      </c>
      <c r="D502" s="197" t="s">
        <v>4456</v>
      </c>
      <c r="E502" s="230">
        <v>560000</v>
      </c>
      <c r="F502" s="195"/>
      <c r="G502" s="245">
        <v>560000</v>
      </c>
      <c r="H502" s="125"/>
      <c r="I502" s="125"/>
      <c r="J502" s="126"/>
      <c r="K502" s="126"/>
      <c r="L502" s="137"/>
      <c r="M502" s="137"/>
      <c r="N502" s="126"/>
      <c r="O502" s="125"/>
      <c r="P502" s="125"/>
      <c r="Q502" s="137"/>
      <c r="R502" s="137"/>
      <c r="S502" s="137"/>
      <c r="T502" s="137"/>
    </row>
    <row r="503" spans="1:20" ht="15.75" x14ac:dyDescent="0.25">
      <c r="A503" s="195">
        <v>16</v>
      </c>
      <c r="B503" s="195" t="s">
        <v>4955</v>
      </c>
      <c r="C503" s="196" t="s">
        <v>4792</v>
      </c>
      <c r="D503" s="197" t="s">
        <v>3504</v>
      </c>
      <c r="E503" s="230">
        <v>230000</v>
      </c>
      <c r="F503" s="195"/>
      <c r="G503" s="245">
        <v>230000</v>
      </c>
      <c r="H503" s="125"/>
      <c r="I503" s="125"/>
      <c r="J503" s="126"/>
      <c r="K503" s="126"/>
      <c r="L503" s="137"/>
      <c r="M503" s="137"/>
      <c r="N503" s="126"/>
      <c r="O503" s="125"/>
      <c r="P503" s="125"/>
      <c r="Q503" s="137"/>
      <c r="R503" s="137"/>
      <c r="S503" s="137"/>
      <c r="T503" s="137"/>
    </row>
    <row r="504" spans="1:20" ht="15.75" x14ac:dyDescent="0.25">
      <c r="A504" s="195">
        <v>17</v>
      </c>
      <c r="B504" s="195" t="s">
        <v>4956</v>
      </c>
      <c r="C504" s="196" t="s">
        <v>786</v>
      </c>
      <c r="D504" s="197" t="s">
        <v>3504</v>
      </c>
      <c r="E504" s="230">
        <v>230000</v>
      </c>
      <c r="F504" s="195"/>
      <c r="G504" s="245">
        <v>230000</v>
      </c>
      <c r="H504" s="125"/>
      <c r="I504" s="125"/>
      <c r="J504" s="126"/>
      <c r="K504" s="126"/>
      <c r="L504" s="137"/>
      <c r="M504" s="137"/>
      <c r="N504" s="126"/>
      <c r="O504" s="125"/>
      <c r="P504" s="125"/>
      <c r="Q504" s="137"/>
      <c r="R504" s="137"/>
      <c r="S504" s="137"/>
      <c r="T504" s="137"/>
    </row>
    <row r="505" spans="1:20" ht="15.75" x14ac:dyDescent="0.25">
      <c r="A505" s="195">
        <v>18</v>
      </c>
      <c r="B505" s="195" t="s">
        <v>4957</v>
      </c>
      <c r="C505" s="196" t="s">
        <v>786</v>
      </c>
      <c r="D505" s="197" t="s">
        <v>4456</v>
      </c>
      <c r="E505" s="230">
        <v>560000</v>
      </c>
      <c r="F505" s="195"/>
      <c r="G505" s="245">
        <v>560000</v>
      </c>
      <c r="H505" s="125"/>
      <c r="I505" s="125"/>
      <c r="J505" s="126"/>
      <c r="K505" s="126"/>
      <c r="L505" s="137"/>
      <c r="M505" s="137"/>
      <c r="N505" s="126"/>
      <c r="O505" s="125"/>
      <c r="P505" s="125"/>
      <c r="Q505" s="137"/>
      <c r="R505" s="137"/>
      <c r="S505" s="137"/>
      <c r="T505" s="137"/>
    </row>
    <row r="506" spans="1:20" ht="15.75" x14ac:dyDescent="0.25">
      <c r="A506" s="195">
        <v>19</v>
      </c>
      <c r="B506" s="195" t="s">
        <v>4958</v>
      </c>
      <c r="C506" s="196" t="s">
        <v>4793</v>
      </c>
      <c r="D506" s="197" t="s">
        <v>4456</v>
      </c>
      <c r="E506" s="230">
        <v>560000</v>
      </c>
      <c r="F506" s="195"/>
      <c r="G506" s="245">
        <v>560000</v>
      </c>
      <c r="H506" s="125"/>
      <c r="I506" s="125"/>
      <c r="J506" s="126"/>
      <c r="K506" s="126"/>
      <c r="L506" s="137"/>
      <c r="M506" s="137"/>
      <c r="N506" s="126"/>
      <c r="O506" s="125"/>
      <c r="P506" s="125"/>
      <c r="Q506" s="137"/>
      <c r="R506" s="137"/>
      <c r="S506" s="137"/>
      <c r="T506" s="137"/>
    </row>
    <row r="507" spans="1:20" ht="15.75" x14ac:dyDescent="0.25">
      <c r="A507" s="195">
        <v>20</v>
      </c>
      <c r="B507" s="195" t="s">
        <v>4959</v>
      </c>
      <c r="C507" s="196" t="s">
        <v>4793</v>
      </c>
      <c r="D507" s="197" t="s">
        <v>3504</v>
      </c>
      <c r="E507" s="230">
        <v>230000</v>
      </c>
      <c r="F507" s="195"/>
      <c r="G507" s="245">
        <v>230000</v>
      </c>
      <c r="H507" s="125"/>
      <c r="I507" s="125"/>
      <c r="J507" s="126"/>
      <c r="K507" s="126"/>
      <c r="L507" s="137"/>
      <c r="M507" s="137"/>
      <c r="N507" s="126"/>
      <c r="O507" s="125"/>
      <c r="P507" s="125"/>
      <c r="Q507" s="137"/>
      <c r="R507" s="137"/>
      <c r="S507" s="137"/>
      <c r="T507" s="137"/>
    </row>
    <row r="508" spans="1:20" ht="15.75" x14ac:dyDescent="0.25">
      <c r="A508" s="195">
        <v>21</v>
      </c>
      <c r="B508" s="195" t="s">
        <v>4960</v>
      </c>
      <c r="C508" s="196" t="s">
        <v>4794</v>
      </c>
      <c r="D508" s="197" t="s">
        <v>3504</v>
      </c>
      <c r="E508" s="230">
        <v>230000</v>
      </c>
      <c r="F508" s="195"/>
      <c r="G508" s="245">
        <v>230000</v>
      </c>
      <c r="H508" s="125"/>
      <c r="I508" s="125"/>
      <c r="J508" s="126"/>
      <c r="K508" s="126"/>
      <c r="L508" s="137"/>
      <c r="M508" s="137"/>
      <c r="N508" s="126"/>
      <c r="O508" s="125"/>
      <c r="P508" s="125"/>
      <c r="Q508" s="137"/>
      <c r="R508" s="137"/>
      <c r="S508" s="137"/>
      <c r="T508" s="137"/>
    </row>
    <row r="509" spans="1:20" ht="15.75" x14ac:dyDescent="0.25">
      <c r="A509" s="195">
        <v>22</v>
      </c>
      <c r="B509" s="195" t="s">
        <v>4961</v>
      </c>
      <c r="C509" s="196" t="s">
        <v>4794</v>
      </c>
      <c r="D509" s="197" t="s">
        <v>4456</v>
      </c>
      <c r="E509" s="230">
        <v>560000</v>
      </c>
      <c r="F509" s="195"/>
      <c r="G509" s="245">
        <v>560000</v>
      </c>
      <c r="H509" s="125"/>
      <c r="I509" s="125"/>
      <c r="J509" s="126"/>
      <c r="K509" s="126"/>
      <c r="L509" s="137"/>
      <c r="M509" s="137"/>
      <c r="N509" s="126"/>
      <c r="O509" s="125"/>
      <c r="P509" s="125"/>
      <c r="Q509" s="137"/>
      <c r="R509" s="137"/>
      <c r="S509" s="137"/>
      <c r="T509" s="137"/>
    </row>
    <row r="510" spans="1:20" ht="15.75" x14ac:dyDescent="0.25">
      <c r="A510" s="195">
        <v>23</v>
      </c>
      <c r="B510" s="195" t="s">
        <v>4962</v>
      </c>
      <c r="C510" s="196" t="s">
        <v>2961</v>
      </c>
      <c r="D510" s="197" t="s">
        <v>2576</v>
      </c>
      <c r="E510" s="230">
        <v>430000</v>
      </c>
      <c r="F510" s="195"/>
      <c r="G510" s="245">
        <v>430000</v>
      </c>
      <c r="H510" s="125"/>
      <c r="I510" s="125"/>
      <c r="J510" s="126"/>
      <c r="K510" s="126"/>
      <c r="L510" s="137"/>
      <c r="M510" s="137"/>
      <c r="N510" s="126"/>
      <c r="O510" s="125"/>
      <c r="P510" s="125"/>
      <c r="Q510" s="137"/>
      <c r="R510" s="137"/>
      <c r="S510" s="137"/>
      <c r="T510" s="137"/>
    </row>
    <row r="511" spans="1:20" ht="15.75" x14ac:dyDescent="0.25">
      <c r="A511" s="195">
        <v>24</v>
      </c>
      <c r="B511" s="195" t="s">
        <v>4963</v>
      </c>
      <c r="C511" s="196" t="s">
        <v>4795</v>
      </c>
      <c r="D511" s="197" t="s">
        <v>2575</v>
      </c>
      <c r="E511" s="230">
        <v>2000000</v>
      </c>
      <c r="F511" s="195" t="s">
        <v>4772</v>
      </c>
      <c r="G511" s="245">
        <v>2000000</v>
      </c>
      <c r="H511" s="125"/>
      <c r="I511" s="125"/>
      <c r="J511" s="126"/>
      <c r="K511" s="126"/>
      <c r="L511" s="137"/>
      <c r="M511" s="137"/>
      <c r="N511" s="126"/>
      <c r="O511" s="125"/>
      <c r="P511" s="125"/>
      <c r="Q511" s="137"/>
      <c r="R511" s="137"/>
      <c r="S511" s="137"/>
      <c r="T511" s="137"/>
    </row>
    <row r="512" spans="1:20" ht="15.75" x14ac:dyDescent="0.25">
      <c r="A512" s="195">
        <v>25</v>
      </c>
      <c r="B512" s="195" t="s">
        <v>4964</v>
      </c>
      <c r="C512" s="196" t="s">
        <v>4796</v>
      </c>
      <c r="D512" s="197" t="s">
        <v>2575</v>
      </c>
      <c r="E512" s="230">
        <v>400000</v>
      </c>
      <c r="F512" s="195"/>
      <c r="G512" s="245">
        <v>400000</v>
      </c>
      <c r="H512" s="125"/>
      <c r="I512" s="125"/>
      <c r="J512" s="126"/>
      <c r="K512" s="126"/>
      <c r="L512" s="137"/>
      <c r="M512" s="137"/>
      <c r="N512" s="126"/>
      <c r="O512" s="125"/>
      <c r="P512" s="125"/>
      <c r="Q512" s="137"/>
      <c r="R512" s="137"/>
      <c r="S512" s="137"/>
      <c r="T512" s="137"/>
    </row>
    <row r="513" spans="1:20" ht="15.75" x14ac:dyDescent="0.25">
      <c r="A513" s="195">
        <v>26</v>
      </c>
      <c r="B513" s="195" t="s">
        <v>4965</v>
      </c>
      <c r="C513" s="284" t="s">
        <v>4797</v>
      </c>
      <c r="D513" s="197" t="s">
        <v>3504</v>
      </c>
      <c r="E513" s="230">
        <v>230000</v>
      </c>
      <c r="F513" s="195"/>
      <c r="G513" s="245">
        <v>230000</v>
      </c>
      <c r="H513" s="125"/>
      <c r="I513" s="125"/>
      <c r="J513" s="126"/>
      <c r="K513" s="126"/>
      <c r="L513" s="137"/>
      <c r="M513" s="137"/>
      <c r="N513" s="126"/>
      <c r="O513" s="125"/>
      <c r="P513" s="125"/>
      <c r="Q513" s="137"/>
      <c r="R513" s="137"/>
      <c r="S513" s="137"/>
      <c r="T513" s="137"/>
    </row>
    <row r="514" spans="1:20" ht="15.75" x14ac:dyDescent="0.25">
      <c r="A514" s="195">
        <v>27</v>
      </c>
      <c r="B514" s="195" t="s">
        <v>4966</v>
      </c>
      <c r="C514" s="284" t="s">
        <v>4797</v>
      </c>
      <c r="D514" s="197" t="s">
        <v>4456</v>
      </c>
      <c r="E514" s="230">
        <v>560000</v>
      </c>
      <c r="F514" s="195"/>
      <c r="G514" s="245">
        <v>560000</v>
      </c>
      <c r="H514" s="125"/>
      <c r="I514" s="125"/>
      <c r="J514" s="126"/>
      <c r="K514" s="126"/>
      <c r="L514" s="137"/>
      <c r="M514" s="137"/>
      <c r="N514" s="126"/>
      <c r="O514" s="125"/>
      <c r="P514" s="125"/>
      <c r="Q514" s="137"/>
      <c r="R514" s="137"/>
      <c r="S514" s="137"/>
      <c r="T514" s="137"/>
    </row>
    <row r="515" spans="1:20" ht="15.75" x14ac:dyDescent="0.25">
      <c r="A515" s="195">
        <v>28</v>
      </c>
      <c r="B515" s="195" t="s">
        <v>4967</v>
      </c>
      <c r="C515" s="196" t="s">
        <v>4798</v>
      </c>
      <c r="D515" s="197" t="s">
        <v>4456</v>
      </c>
      <c r="E515" s="230">
        <v>560000</v>
      </c>
      <c r="F515" s="195"/>
      <c r="G515" s="245">
        <v>560000</v>
      </c>
      <c r="H515" s="125"/>
      <c r="I515" s="125"/>
      <c r="J515" s="126"/>
      <c r="K515" s="126"/>
      <c r="L515" s="137"/>
      <c r="M515" s="137"/>
      <c r="N515" s="126"/>
      <c r="O515" s="125"/>
      <c r="P515" s="125"/>
      <c r="Q515" s="137"/>
      <c r="R515" s="137"/>
      <c r="S515" s="137"/>
      <c r="T515" s="137"/>
    </row>
    <row r="516" spans="1:20" ht="15.75" x14ac:dyDescent="0.25">
      <c r="A516" s="195">
        <v>29</v>
      </c>
      <c r="B516" s="195" t="s">
        <v>4968</v>
      </c>
      <c r="C516" s="196" t="s">
        <v>4798</v>
      </c>
      <c r="D516" s="197" t="s">
        <v>3504</v>
      </c>
      <c r="E516" s="230">
        <v>230000</v>
      </c>
      <c r="F516" s="195"/>
      <c r="G516" s="245">
        <v>230000</v>
      </c>
      <c r="H516" s="125"/>
      <c r="I516" s="125"/>
      <c r="J516" s="126"/>
      <c r="K516" s="126"/>
      <c r="L516" s="137"/>
      <c r="M516" s="137"/>
      <c r="N516" s="126"/>
      <c r="O516" s="125"/>
      <c r="P516" s="125"/>
      <c r="Q516" s="137"/>
      <c r="R516" s="137"/>
      <c r="S516" s="137"/>
      <c r="T516" s="137"/>
    </row>
    <row r="517" spans="1:20" ht="15.75" x14ac:dyDescent="0.25">
      <c r="A517" s="195">
        <v>30</v>
      </c>
      <c r="B517" s="195" t="s">
        <v>4969</v>
      </c>
      <c r="C517" s="196" t="s">
        <v>4799</v>
      </c>
      <c r="D517" s="197" t="s">
        <v>3504</v>
      </c>
      <c r="E517" s="230">
        <v>230000</v>
      </c>
      <c r="F517" s="195"/>
      <c r="G517" s="245">
        <v>230000</v>
      </c>
      <c r="H517" s="125"/>
      <c r="I517" s="125"/>
      <c r="J517" s="126"/>
      <c r="K517" s="126"/>
      <c r="L517" s="137"/>
      <c r="M517" s="137"/>
      <c r="N517" s="126"/>
      <c r="O517" s="125"/>
      <c r="P517" s="125"/>
      <c r="Q517" s="137"/>
      <c r="R517" s="137"/>
      <c r="S517" s="137"/>
      <c r="T517" s="137"/>
    </row>
    <row r="518" spans="1:20" ht="15.75" x14ac:dyDescent="0.25">
      <c r="A518" s="195">
        <v>31</v>
      </c>
      <c r="B518" s="195" t="s">
        <v>4970</v>
      </c>
      <c r="C518" s="196" t="s">
        <v>4799</v>
      </c>
      <c r="D518" s="197" t="s">
        <v>4456</v>
      </c>
      <c r="E518" s="230">
        <v>560000</v>
      </c>
      <c r="F518" s="195"/>
      <c r="G518" s="245">
        <v>560000</v>
      </c>
      <c r="H518" s="125"/>
      <c r="I518" s="125"/>
      <c r="J518" s="126"/>
      <c r="K518" s="126"/>
      <c r="L518" s="137"/>
      <c r="M518" s="137"/>
      <c r="N518" s="126"/>
      <c r="O518" s="125"/>
      <c r="P518" s="125"/>
      <c r="Q518" s="137"/>
      <c r="R518" s="137"/>
      <c r="S518" s="137"/>
      <c r="T518" s="137"/>
    </row>
    <row r="519" spans="1:20" ht="15.75" x14ac:dyDescent="0.25">
      <c r="A519" s="195">
        <v>32</v>
      </c>
      <c r="B519" s="195" t="s">
        <v>4971</v>
      </c>
      <c r="C519" s="196" t="s">
        <v>4800</v>
      </c>
      <c r="D519" s="197" t="s">
        <v>3504</v>
      </c>
      <c r="E519" s="230">
        <v>230000</v>
      </c>
      <c r="F519" s="195"/>
      <c r="G519" s="245">
        <v>230000</v>
      </c>
      <c r="H519" s="125"/>
      <c r="I519" s="125"/>
      <c r="J519" s="126"/>
      <c r="K519" s="126"/>
      <c r="L519" s="137"/>
      <c r="M519" s="137"/>
      <c r="N519" s="126"/>
      <c r="O519" s="125"/>
      <c r="P519" s="125"/>
      <c r="Q519" s="137"/>
      <c r="R519" s="137"/>
      <c r="S519" s="137"/>
      <c r="T519" s="137"/>
    </row>
    <row r="520" spans="1:20" ht="15.75" x14ac:dyDescent="0.25">
      <c r="A520" s="195">
        <v>33</v>
      </c>
      <c r="B520" s="195" t="s">
        <v>4972</v>
      </c>
      <c r="C520" s="196" t="s">
        <v>4800</v>
      </c>
      <c r="D520" s="197" t="s">
        <v>4456</v>
      </c>
      <c r="E520" s="230">
        <v>560000</v>
      </c>
      <c r="F520" s="195"/>
      <c r="G520" s="245">
        <v>560000</v>
      </c>
      <c r="H520" s="125"/>
      <c r="I520" s="125"/>
      <c r="J520" s="126"/>
      <c r="K520" s="126"/>
      <c r="L520" s="137"/>
      <c r="M520" s="137"/>
      <c r="N520" s="126"/>
      <c r="O520" s="125"/>
      <c r="P520" s="125"/>
      <c r="Q520" s="137"/>
      <c r="R520" s="137"/>
      <c r="S520" s="137"/>
      <c r="T520" s="137"/>
    </row>
    <row r="521" spans="1:20" ht="15.75" x14ac:dyDescent="0.25">
      <c r="A521" s="195">
        <v>34</v>
      </c>
      <c r="B521" s="195" t="s">
        <v>4973</v>
      </c>
      <c r="C521" s="238" t="s">
        <v>4801</v>
      </c>
      <c r="D521" s="197" t="s">
        <v>4456</v>
      </c>
      <c r="E521" s="230">
        <v>560000</v>
      </c>
      <c r="F521" s="195"/>
      <c r="G521" s="245">
        <v>560000</v>
      </c>
      <c r="H521" s="125"/>
      <c r="I521" s="125"/>
      <c r="J521" s="126"/>
      <c r="K521" s="126"/>
      <c r="L521" s="137"/>
      <c r="M521" s="137"/>
      <c r="N521" s="126"/>
      <c r="O521" s="125"/>
      <c r="P521" s="125"/>
      <c r="Q521" s="137"/>
      <c r="R521" s="137"/>
      <c r="S521" s="137"/>
      <c r="T521" s="137"/>
    </row>
    <row r="522" spans="1:20" ht="15.75" x14ac:dyDescent="0.25">
      <c r="A522" s="195">
        <v>35</v>
      </c>
      <c r="B522" s="195" t="s">
        <v>4974</v>
      </c>
      <c r="C522" s="238" t="s">
        <v>4801</v>
      </c>
      <c r="D522" s="197" t="s">
        <v>3504</v>
      </c>
      <c r="E522" s="230">
        <v>230000</v>
      </c>
      <c r="F522" s="195"/>
      <c r="G522" s="245">
        <v>230000</v>
      </c>
      <c r="H522" s="125"/>
      <c r="I522" s="125"/>
      <c r="J522" s="126"/>
      <c r="K522" s="126"/>
      <c r="L522" s="137"/>
      <c r="M522" s="137"/>
      <c r="N522" s="126"/>
      <c r="O522" s="125"/>
      <c r="P522" s="125"/>
      <c r="Q522" s="137"/>
      <c r="R522" s="137"/>
      <c r="S522" s="137"/>
      <c r="T522" s="137"/>
    </row>
    <row r="523" spans="1:20" ht="15.75" x14ac:dyDescent="0.25">
      <c r="A523" s="195">
        <v>36</v>
      </c>
      <c r="B523" s="195" t="s">
        <v>4975</v>
      </c>
      <c r="C523" s="196" t="s">
        <v>4802</v>
      </c>
      <c r="D523" s="197" t="s">
        <v>3504</v>
      </c>
      <c r="E523" s="230">
        <v>230000</v>
      </c>
      <c r="F523" s="195"/>
      <c r="G523" s="245">
        <v>230000</v>
      </c>
      <c r="H523" s="125"/>
      <c r="I523" s="125"/>
      <c r="J523" s="126"/>
      <c r="K523" s="126"/>
      <c r="L523" s="137"/>
      <c r="M523" s="137"/>
      <c r="N523" s="126"/>
      <c r="O523" s="125"/>
      <c r="P523" s="125"/>
      <c r="Q523" s="137"/>
      <c r="R523" s="137"/>
      <c r="S523" s="137"/>
      <c r="T523" s="137"/>
    </row>
    <row r="524" spans="1:20" ht="15.75" x14ac:dyDescent="0.25">
      <c r="A524" s="195">
        <v>37</v>
      </c>
      <c r="B524" s="195" t="s">
        <v>4976</v>
      </c>
      <c r="C524" s="196" t="s">
        <v>4802</v>
      </c>
      <c r="D524" s="197" t="s">
        <v>4456</v>
      </c>
      <c r="E524" s="230">
        <v>560000</v>
      </c>
      <c r="F524" s="195"/>
      <c r="G524" s="245">
        <v>560000</v>
      </c>
      <c r="H524" s="125"/>
      <c r="I524" s="125"/>
      <c r="J524" s="126"/>
      <c r="K524" s="126"/>
      <c r="L524" s="137"/>
      <c r="M524" s="137"/>
      <c r="N524" s="126"/>
      <c r="O524" s="125"/>
      <c r="P524" s="125"/>
      <c r="Q524" s="137"/>
      <c r="R524" s="137"/>
      <c r="S524" s="137"/>
      <c r="T524" s="137"/>
    </row>
    <row r="525" spans="1:20" ht="15.75" x14ac:dyDescent="0.25">
      <c r="A525" s="195">
        <v>38</v>
      </c>
      <c r="B525" s="195" t="s">
        <v>4977</v>
      </c>
      <c r="C525" s="196" t="s">
        <v>4803</v>
      </c>
      <c r="D525" s="197" t="s">
        <v>4804</v>
      </c>
      <c r="E525" s="230">
        <v>2560000</v>
      </c>
      <c r="F525" s="195" t="s">
        <v>4468</v>
      </c>
      <c r="G525" s="245">
        <v>2560000</v>
      </c>
      <c r="H525" s="125"/>
      <c r="I525" s="125"/>
      <c r="J525" s="126"/>
      <c r="K525" s="126"/>
      <c r="L525" s="137"/>
      <c r="M525" s="137"/>
      <c r="N525" s="126"/>
      <c r="O525" s="125"/>
      <c r="P525" s="125"/>
      <c r="Q525" s="137"/>
      <c r="R525" s="137"/>
      <c r="S525" s="137"/>
      <c r="T525" s="137"/>
    </row>
    <row r="526" spans="1:20" ht="15.75" x14ac:dyDescent="0.25">
      <c r="A526" s="195">
        <v>39</v>
      </c>
      <c r="B526" s="195" t="s">
        <v>4978</v>
      </c>
      <c r="C526" s="196" t="s">
        <v>4805</v>
      </c>
      <c r="D526" s="197" t="s">
        <v>3504</v>
      </c>
      <c r="E526" s="230">
        <v>230000</v>
      </c>
      <c r="F526" s="195"/>
      <c r="G526" s="245">
        <v>230000</v>
      </c>
      <c r="H526" s="125"/>
      <c r="I526" s="125"/>
      <c r="J526" s="126"/>
      <c r="K526" s="126"/>
      <c r="L526" s="137"/>
      <c r="M526" s="137"/>
      <c r="N526" s="126"/>
      <c r="O526" s="125"/>
      <c r="P526" s="125"/>
      <c r="Q526" s="137"/>
      <c r="R526" s="137"/>
      <c r="S526" s="137"/>
      <c r="T526" s="137"/>
    </row>
    <row r="527" spans="1:20" ht="15.75" x14ac:dyDescent="0.25">
      <c r="A527" s="195">
        <v>40</v>
      </c>
      <c r="B527" s="195" t="s">
        <v>4979</v>
      </c>
      <c r="C527" s="196" t="s">
        <v>4805</v>
      </c>
      <c r="D527" s="197" t="s">
        <v>4456</v>
      </c>
      <c r="E527" s="230">
        <v>560000</v>
      </c>
      <c r="F527" s="195"/>
      <c r="G527" s="245">
        <v>560000</v>
      </c>
      <c r="H527" s="125"/>
      <c r="I527" s="125"/>
      <c r="J527" s="126"/>
      <c r="K527" s="126"/>
      <c r="L527" s="137"/>
      <c r="M527" s="137"/>
      <c r="N527" s="126"/>
      <c r="O527" s="125"/>
      <c r="P527" s="125"/>
      <c r="Q527" s="137"/>
      <c r="R527" s="137"/>
      <c r="S527" s="137"/>
      <c r="T527" s="137"/>
    </row>
    <row r="528" spans="1:20" ht="15.75" x14ac:dyDescent="0.25">
      <c r="A528" s="195">
        <v>41</v>
      </c>
      <c r="B528" s="195" t="s">
        <v>4980</v>
      </c>
      <c r="C528" s="196" t="s">
        <v>4806</v>
      </c>
      <c r="D528" s="197" t="s">
        <v>3504</v>
      </c>
      <c r="E528" s="230">
        <v>230000</v>
      </c>
      <c r="F528" s="195"/>
      <c r="G528" s="245">
        <v>230000</v>
      </c>
      <c r="H528" s="125"/>
      <c r="I528" s="125"/>
      <c r="J528" s="126"/>
      <c r="K528" s="126"/>
      <c r="L528" s="137"/>
      <c r="M528" s="137"/>
      <c r="N528" s="126"/>
      <c r="O528" s="125"/>
      <c r="P528" s="125"/>
      <c r="Q528" s="137"/>
      <c r="R528" s="137"/>
      <c r="S528" s="137"/>
      <c r="T528" s="137"/>
    </row>
    <row r="529" spans="1:20" ht="15.75" x14ac:dyDescent="0.25">
      <c r="A529" s="195">
        <v>42</v>
      </c>
      <c r="B529" s="195" t="s">
        <v>4981</v>
      </c>
      <c r="C529" s="196" t="s">
        <v>4806</v>
      </c>
      <c r="D529" s="197" t="s">
        <v>4456</v>
      </c>
      <c r="E529" s="230">
        <v>560000</v>
      </c>
      <c r="F529" s="195"/>
      <c r="G529" s="245">
        <v>560000</v>
      </c>
      <c r="H529" s="125"/>
      <c r="I529" s="125"/>
      <c r="J529" s="126"/>
      <c r="K529" s="126"/>
      <c r="L529" s="137"/>
      <c r="M529" s="137"/>
      <c r="N529" s="126"/>
      <c r="O529" s="125"/>
      <c r="P529" s="125"/>
      <c r="Q529" s="137"/>
      <c r="R529" s="137"/>
      <c r="S529" s="137"/>
      <c r="T529" s="137"/>
    </row>
    <row r="530" spans="1:20" ht="15.75" x14ac:dyDescent="0.25">
      <c r="A530" s="195">
        <v>43</v>
      </c>
      <c r="B530" s="195" t="s">
        <v>4982</v>
      </c>
      <c r="C530" s="196" t="s">
        <v>4807</v>
      </c>
      <c r="D530" s="197" t="s">
        <v>3504</v>
      </c>
      <c r="E530" s="230">
        <v>230000</v>
      </c>
      <c r="F530" s="195"/>
      <c r="G530" s="245">
        <v>230000</v>
      </c>
      <c r="H530" s="125"/>
      <c r="I530" s="125"/>
      <c r="J530" s="126"/>
      <c r="K530" s="126"/>
      <c r="L530" s="137"/>
      <c r="M530" s="137"/>
      <c r="N530" s="126"/>
      <c r="O530" s="125"/>
      <c r="P530" s="125"/>
      <c r="Q530" s="137"/>
      <c r="R530" s="137"/>
      <c r="S530" s="137"/>
      <c r="T530" s="137"/>
    </row>
    <row r="531" spans="1:20" ht="15.75" x14ac:dyDescent="0.25">
      <c r="A531" s="195">
        <v>44</v>
      </c>
      <c r="B531" s="195" t="s">
        <v>4983</v>
      </c>
      <c r="C531" s="196" t="s">
        <v>4807</v>
      </c>
      <c r="D531" s="197" t="s">
        <v>4456</v>
      </c>
      <c r="E531" s="230">
        <v>560000</v>
      </c>
      <c r="F531" s="195"/>
      <c r="G531" s="245">
        <v>560000</v>
      </c>
      <c r="H531" s="125"/>
      <c r="I531" s="125"/>
      <c r="J531" s="126"/>
      <c r="K531" s="126"/>
      <c r="L531" s="137"/>
      <c r="M531" s="137"/>
      <c r="N531" s="126"/>
      <c r="O531" s="125"/>
      <c r="P531" s="125"/>
      <c r="Q531" s="137"/>
      <c r="R531" s="137"/>
      <c r="S531" s="137"/>
      <c r="T531" s="137"/>
    </row>
    <row r="532" spans="1:20" ht="15.75" x14ac:dyDescent="0.25">
      <c r="A532" s="195">
        <v>45</v>
      </c>
      <c r="B532" s="195" t="s">
        <v>4984</v>
      </c>
      <c r="C532" s="196" t="s">
        <v>4808</v>
      </c>
      <c r="D532" s="197" t="s">
        <v>4456</v>
      </c>
      <c r="E532" s="230">
        <v>560000</v>
      </c>
      <c r="F532" s="195"/>
      <c r="G532" s="245">
        <v>560000</v>
      </c>
      <c r="H532" s="125"/>
      <c r="I532" s="125"/>
      <c r="J532" s="126"/>
      <c r="K532" s="126"/>
      <c r="L532" s="137"/>
      <c r="M532" s="137"/>
      <c r="N532" s="126"/>
      <c r="O532" s="125"/>
      <c r="P532" s="125"/>
      <c r="Q532" s="137"/>
      <c r="R532" s="137"/>
      <c r="S532" s="137"/>
      <c r="T532" s="137"/>
    </row>
    <row r="533" spans="1:20" ht="15.75" x14ac:dyDescent="0.25">
      <c r="A533" s="195">
        <v>46</v>
      </c>
      <c r="B533" s="195" t="s">
        <v>4985</v>
      </c>
      <c r="C533" s="196" t="s">
        <v>4808</v>
      </c>
      <c r="D533" s="197" t="s">
        <v>3504</v>
      </c>
      <c r="E533" s="230">
        <v>230000</v>
      </c>
      <c r="F533" s="195"/>
      <c r="G533" s="245">
        <v>230000</v>
      </c>
      <c r="H533" s="125"/>
      <c r="I533" s="125"/>
      <c r="J533" s="126"/>
      <c r="K533" s="126"/>
      <c r="L533" s="137"/>
      <c r="M533" s="137"/>
      <c r="N533" s="126"/>
      <c r="O533" s="125"/>
      <c r="P533" s="125"/>
      <c r="Q533" s="137"/>
      <c r="R533" s="137"/>
      <c r="S533" s="137"/>
      <c r="T533" s="137"/>
    </row>
    <row r="534" spans="1:20" ht="15.75" x14ac:dyDescent="0.25">
      <c r="A534" s="195">
        <v>47</v>
      </c>
      <c r="B534" s="195" t="s">
        <v>4986</v>
      </c>
      <c r="C534" s="196" t="s">
        <v>4809</v>
      </c>
      <c r="D534" s="197" t="s">
        <v>3504</v>
      </c>
      <c r="E534" s="230">
        <v>230000</v>
      </c>
      <c r="F534" s="195"/>
      <c r="G534" s="245">
        <v>230000</v>
      </c>
      <c r="H534" s="125"/>
      <c r="I534" s="125"/>
      <c r="J534" s="126"/>
      <c r="K534" s="126"/>
      <c r="L534" s="137"/>
      <c r="M534" s="137"/>
      <c r="N534" s="126"/>
      <c r="O534" s="125"/>
      <c r="P534" s="125"/>
      <c r="Q534" s="137"/>
      <c r="R534" s="137"/>
      <c r="S534" s="137"/>
      <c r="T534" s="137"/>
    </row>
    <row r="535" spans="1:20" ht="15.75" x14ac:dyDescent="0.25">
      <c r="A535" s="195">
        <v>48</v>
      </c>
      <c r="B535" s="195" t="s">
        <v>4987</v>
      </c>
      <c r="C535" s="196" t="s">
        <v>4809</v>
      </c>
      <c r="D535" s="197" t="s">
        <v>4456</v>
      </c>
      <c r="E535" s="230">
        <v>560000</v>
      </c>
      <c r="F535" s="195"/>
      <c r="G535" s="245">
        <v>560000</v>
      </c>
      <c r="H535" s="125"/>
      <c r="I535" s="125"/>
      <c r="J535" s="126"/>
      <c r="K535" s="126"/>
      <c r="L535" s="137"/>
      <c r="M535" s="137"/>
      <c r="N535" s="126"/>
      <c r="O535" s="125"/>
      <c r="P535" s="125"/>
      <c r="Q535" s="137"/>
      <c r="R535" s="137"/>
      <c r="S535" s="137"/>
      <c r="T535" s="137"/>
    </row>
    <row r="536" spans="1:20" ht="15.75" x14ac:dyDescent="0.25">
      <c r="A536" s="195">
        <v>49</v>
      </c>
      <c r="B536" s="195" t="s">
        <v>4988</v>
      </c>
      <c r="C536" s="196" t="s">
        <v>4810</v>
      </c>
      <c r="D536" s="197" t="s">
        <v>4456</v>
      </c>
      <c r="E536" s="230">
        <v>560000</v>
      </c>
      <c r="F536" s="195"/>
      <c r="G536" s="245">
        <v>560000</v>
      </c>
      <c r="H536" s="125"/>
      <c r="I536" s="125"/>
      <c r="J536" s="126"/>
      <c r="K536" s="126"/>
      <c r="L536" s="137"/>
      <c r="M536" s="137"/>
      <c r="N536" s="126"/>
      <c r="O536" s="125"/>
      <c r="P536" s="125"/>
      <c r="Q536" s="137"/>
      <c r="R536" s="137"/>
      <c r="S536" s="137"/>
      <c r="T536" s="137"/>
    </row>
    <row r="537" spans="1:20" ht="15.75" x14ac:dyDescent="0.25">
      <c r="A537" s="195">
        <v>50</v>
      </c>
      <c r="B537" s="195" t="s">
        <v>4989</v>
      </c>
      <c r="C537" s="196" t="s">
        <v>4810</v>
      </c>
      <c r="D537" s="197" t="s">
        <v>3504</v>
      </c>
      <c r="E537" s="230">
        <v>230000</v>
      </c>
      <c r="F537" s="195"/>
      <c r="G537" s="245">
        <v>230000</v>
      </c>
      <c r="H537" s="125"/>
      <c r="I537" s="125"/>
      <c r="J537" s="126"/>
      <c r="K537" s="126"/>
      <c r="L537" s="137"/>
      <c r="M537" s="137"/>
      <c r="N537" s="126"/>
      <c r="O537" s="125"/>
      <c r="P537" s="125"/>
      <c r="Q537" s="137"/>
      <c r="R537" s="137"/>
      <c r="S537" s="137"/>
      <c r="T537" s="137"/>
    </row>
    <row r="538" spans="1:20" ht="15.75" x14ac:dyDescent="0.25">
      <c r="A538" s="195">
        <v>51</v>
      </c>
      <c r="B538" s="195" t="s">
        <v>4990</v>
      </c>
      <c r="C538" s="196" t="s">
        <v>2455</v>
      </c>
      <c r="D538" s="197" t="s">
        <v>3504</v>
      </c>
      <c r="E538" s="230">
        <v>1380000</v>
      </c>
      <c r="F538" s="195" t="s">
        <v>5253</v>
      </c>
      <c r="G538" s="245">
        <v>1380000</v>
      </c>
      <c r="H538" s="125"/>
      <c r="I538" s="125"/>
      <c r="J538" s="126"/>
      <c r="K538" s="126"/>
      <c r="L538" s="137"/>
      <c r="M538" s="137"/>
      <c r="N538" s="126"/>
      <c r="O538" s="125"/>
      <c r="P538" s="125"/>
      <c r="Q538" s="137"/>
      <c r="R538" s="137"/>
      <c r="S538" s="137"/>
      <c r="T538" s="137"/>
    </row>
    <row r="539" spans="1:20" ht="15.75" x14ac:dyDescent="0.25">
      <c r="A539" s="195">
        <v>52</v>
      </c>
      <c r="B539" s="195" t="s">
        <v>4991</v>
      </c>
      <c r="C539" s="196" t="s">
        <v>2455</v>
      </c>
      <c r="D539" s="197" t="s">
        <v>4456</v>
      </c>
      <c r="E539" s="230">
        <v>3360000</v>
      </c>
      <c r="F539" s="195" t="s">
        <v>5253</v>
      </c>
      <c r="G539" s="245">
        <v>3360000</v>
      </c>
      <c r="H539" s="125"/>
      <c r="I539" s="125"/>
      <c r="J539" s="126"/>
      <c r="K539" s="126"/>
      <c r="L539" s="137"/>
      <c r="M539" s="137"/>
      <c r="N539" s="126"/>
      <c r="O539" s="125"/>
      <c r="P539" s="125"/>
      <c r="Q539" s="137"/>
      <c r="R539" s="137"/>
      <c r="S539" s="137"/>
      <c r="T539" s="137"/>
    </row>
    <row r="540" spans="1:20" ht="15.75" x14ac:dyDescent="0.25">
      <c r="A540" s="195">
        <v>53</v>
      </c>
      <c r="B540" s="195" t="s">
        <v>4992</v>
      </c>
      <c r="C540" s="196" t="s">
        <v>4811</v>
      </c>
      <c r="D540" s="197" t="s">
        <v>4456</v>
      </c>
      <c r="E540" s="230">
        <v>560000</v>
      </c>
      <c r="F540" s="195"/>
      <c r="G540" s="245">
        <v>560000</v>
      </c>
      <c r="H540" s="125"/>
      <c r="I540" s="125"/>
      <c r="J540" s="126"/>
      <c r="K540" s="126"/>
      <c r="L540" s="137"/>
      <c r="M540" s="137"/>
      <c r="N540" s="126"/>
      <c r="O540" s="125"/>
      <c r="P540" s="125"/>
      <c r="Q540" s="137"/>
      <c r="R540" s="137"/>
      <c r="S540" s="137"/>
      <c r="T540" s="137"/>
    </row>
    <row r="541" spans="1:20" ht="15.75" x14ac:dyDescent="0.25">
      <c r="A541" s="195">
        <v>54</v>
      </c>
      <c r="B541" s="195" t="s">
        <v>4993</v>
      </c>
      <c r="C541" s="196" t="s">
        <v>4811</v>
      </c>
      <c r="D541" s="197" t="s">
        <v>3504</v>
      </c>
      <c r="E541" s="230">
        <v>230000</v>
      </c>
      <c r="F541" s="195"/>
      <c r="G541" s="245">
        <v>230000</v>
      </c>
      <c r="H541" s="125"/>
      <c r="I541" s="125"/>
      <c r="J541" s="126"/>
      <c r="K541" s="126"/>
      <c r="L541" s="137"/>
      <c r="M541" s="137"/>
      <c r="N541" s="126"/>
      <c r="O541" s="125"/>
      <c r="P541" s="125"/>
      <c r="Q541" s="137"/>
      <c r="R541" s="137"/>
      <c r="S541" s="137"/>
      <c r="T541" s="137"/>
    </row>
    <row r="542" spans="1:20" ht="15.75" x14ac:dyDescent="0.25">
      <c r="A542" s="195">
        <v>55</v>
      </c>
      <c r="B542" s="195" t="s">
        <v>4994</v>
      </c>
      <c r="C542" s="196" t="s">
        <v>4812</v>
      </c>
      <c r="D542" s="197" t="s">
        <v>3504</v>
      </c>
      <c r="E542" s="230">
        <v>230000</v>
      </c>
      <c r="F542" s="195"/>
      <c r="G542" s="245">
        <v>230000</v>
      </c>
      <c r="H542" s="125"/>
      <c r="I542" s="125"/>
      <c r="J542" s="126"/>
      <c r="K542" s="126"/>
      <c r="L542" s="137"/>
      <c r="M542" s="137"/>
      <c r="N542" s="126"/>
      <c r="O542" s="125"/>
      <c r="P542" s="125"/>
      <c r="Q542" s="137"/>
      <c r="R542" s="137"/>
      <c r="S542" s="137"/>
      <c r="T542" s="137"/>
    </row>
    <row r="543" spans="1:20" ht="15.75" x14ac:dyDescent="0.25">
      <c r="A543" s="195">
        <v>56</v>
      </c>
      <c r="B543" s="195" t="s">
        <v>4995</v>
      </c>
      <c r="C543" s="196" t="s">
        <v>4812</v>
      </c>
      <c r="D543" s="197" t="s">
        <v>4456</v>
      </c>
      <c r="E543" s="230">
        <v>560000</v>
      </c>
      <c r="F543" s="195"/>
      <c r="G543" s="245">
        <v>560000</v>
      </c>
      <c r="H543" s="125"/>
      <c r="I543" s="125"/>
      <c r="J543" s="126"/>
      <c r="K543" s="126"/>
      <c r="L543" s="137"/>
      <c r="M543" s="137"/>
      <c r="N543" s="126"/>
      <c r="O543" s="125"/>
      <c r="P543" s="125"/>
      <c r="Q543" s="137"/>
      <c r="R543" s="137"/>
      <c r="S543" s="137"/>
      <c r="T543" s="137"/>
    </row>
    <row r="544" spans="1:20" ht="15.75" x14ac:dyDescent="0.25">
      <c r="A544" s="195">
        <v>57</v>
      </c>
      <c r="B544" s="195" t="s">
        <v>4996</v>
      </c>
      <c r="C544" s="196" t="s">
        <v>4813</v>
      </c>
      <c r="D544" s="197" t="s">
        <v>3504</v>
      </c>
      <c r="E544" s="230">
        <v>230000</v>
      </c>
      <c r="F544" s="195"/>
      <c r="G544" s="245">
        <v>230000</v>
      </c>
      <c r="H544" s="125"/>
      <c r="I544" s="125"/>
      <c r="J544" s="126"/>
      <c r="K544" s="126"/>
      <c r="L544" s="137"/>
      <c r="M544" s="137"/>
      <c r="N544" s="126"/>
      <c r="O544" s="125"/>
      <c r="P544" s="125"/>
      <c r="Q544" s="137"/>
      <c r="R544" s="137"/>
      <c r="S544" s="137"/>
      <c r="T544" s="137"/>
    </row>
    <row r="545" spans="1:20" ht="15.75" x14ac:dyDescent="0.25">
      <c r="A545" s="195">
        <v>58</v>
      </c>
      <c r="B545" s="195" t="s">
        <v>4997</v>
      </c>
      <c r="C545" s="196" t="s">
        <v>4813</v>
      </c>
      <c r="D545" s="197" t="s">
        <v>4456</v>
      </c>
      <c r="E545" s="230">
        <v>560000</v>
      </c>
      <c r="F545" s="195"/>
      <c r="G545" s="245">
        <v>560000</v>
      </c>
      <c r="H545" s="125"/>
      <c r="I545" s="125"/>
      <c r="J545" s="126"/>
      <c r="K545" s="126"/>
      <c r="L545" s="137"/>
      <c r="M545" s="137"/>
      <c r="N545" s="126"/>
      <c r="O545" s="125"/>
      <c r="P545" s="125"/>
      <c r="Q545" s="137"/>
      <c r="R545" s="137"/>
      <c r="S545" s="137"/>
      <c r="T545" s="137"/>
    </row>
    <row r="546" spans="1:20" ht="15.75" x14ac:dyDescent="0.25">
      <c r="A546" s="195">
        <v>59</v>
      </c>
      <c r="B546" s="195" t="s">
        <v>4998</v>
      </c>
      <c r="C546" s="196" t="s">
        <v>4814</v>
      </c>
      <c r="D546" s="197" t="s">
        <v>4456</v>
      </c>
      <c r="E546" s="230">
        <v>560000</v>
      </c>
      <c r="F546" s="195"/>
      <c r="G546" s="245">
        <v>560000</v>
      </c>
      <c r="H546" s="125"/>
      <c r="I546" s="125"/>
      <c r="J546" s="126"/>
      <c r="K546" s="126"/>
      <c r="L546" s="137"/>
      <c r="M546" s="137"/>
      <c r="N546" s="126"/>
      <c r="O546" s="125"/>
      <c r="P546" s="125"/>
      <c r="Q546" s="137"/>
      <c r="R546" s="137"/>
      <c r="S546" s="137"/>
      <c r="T546" s="137"/>
    </row>
    <row r="547" spans="1:20" ht="15.75" x14ac:dyDescent="0.25">
      <c r="A547" s="195">
        <v>60</v>
      </c>
      <c r="B547" s="195" t="s">
        <v>4999</v>
      </c>
      <c r="C547" s="196" t="s">
        <v>4814</v>
      </c>
      <c r="D547" s="197" t="s">
        <v>3504</v>
      </c>
      <c r="E547" s="230">
        <v>230000</v>
      </c>
      <c r="F547" s="195"/>
      <c r="G547" s="245">
        <v>230000</v>
      </c>
      <c r="H547" s="125"/>
      <c r="I547" s="125"/>
      <c r="J547" s="126"/>
      <c r="K547" s="126"/>
      <c r="L547" s="137"/>
      <c r="M547" s="137"/>
      <c r="N547" s="126"/>
      <c r="O547" s="125"/>
      <c r="P547" s="125"/>
      <c r="Q547" s="137"/>
      <c r="R547" s="137"/>
      <c r="S547" s="137"/>
      <c r="T547" s="137"/>
    </row>
    <row r="548" spans="1:20" ht="15.75" x14ac:dyDescent="0.25">
      <c r="A548" s="195">
        <v>61</v>
      </c>
      <c r="B548" s="195" t="s">
        <v>5000</v>
      </c>
      <c r="C548" s="196" t="s">
        <v>4815</v>
      </c>
      <c r="D548" s="197" t="s">
        <v>3504</v>
      </c>
      <c r="E548" s="230">
        <v>230000</v>
      </c>
      <c r="F548" s="195"/>
      <c r="G548" s="245">
        <v>230000</v>
      </c>
      <c r="H548" s="125"/>
      <c r="I548" s="125"/>
      <c r="J548" s="126"/>
      <c r="K548" s="126"/>
      <c r="L548" s="137"/>
      <c r="M548" s="137"/>
      <c r="N548" s="126"/>
      <c r="O548" s="125"/>
      <c r="P548" s="125"/>
      <c r="Q548" s="137"/>
      <c r="R548" s="137"/>
      <c r="S548" s="137"/>
      <c r="T548" s="137"/>
    </row>
    <row r="549" spans="1:20" ht="15.75" x14ac:dyDescent="0.25">
      <c r="A549" s="195">
        <v>62</v>
      </c>
      <c r="B549" s="195" t="s">
        <v>5001</v>
      </c>
      <c r="C549" s="196" t="s">
        <v>4815</v>
      </c>
      <c r="D549" s="197" t="s">
        <v>4456</v>
      </c>
      <c r="E549" s="230">
        <v>560000</v>
      </c>
      <c r="F549" s="195"/>
      <c r="G549" s="245">
        <v>560000</v>
      </c>
      <c r="H549" s="125"/>
      <c r="I549" s="125"/>
      <c r="J549" s="126"/>
      <c r="K549" s="126"/>
      <c r="L549" s="137"/>
      <c r="M549" s="137"/>
      <c r="N549" s="126"/>
      <c r="O549" s="125"/>
      <c r="P549" s="125"/>
      <c r="Q549" s="137"/>
      <c r="R549" s="137"/>
      <c r="S549" s="137"/>
      <c r="T549" s="137"/>
    </row>
    <row r="550" spans="1:20" ht="15.75" x14ac:dyDescent="0.25">
      <c r="A550" s="195">
        <v>63</v>
      </c>
      <c r="B550" s="195" t="s">
        <v>5002</v>
      </c>
      <c r="C550" s="196" t="s">
        <v>4816</v>
      </c>
      <c r="D550" s="197" t="s">
        <v>3504</v>
      </c>
      <c r="E550" s="230">
        <v>230000</v>
      </c>
      <c r="F550" s="195"/>
      <c r="G550" s="245">
        <v>230000</v>
      </c>
      <c r="H550" s="125"/>
      <c r="I550" s="125"/>
      <c r="J550" s="126"/>
      <c r="K550" s="126"/>
      <c r="L550" s="137"/>
      <c r="M550" s="137"/>
      <c r="N550" s="126"/>
      <c r="O550" s="125"/>
      <c r="P550" s="125"/>
      <c r="Q550" s="137"/>
      <c r="R550" s="137"/>
      <c r="S550" s="137"/>
      <c r="T550" s="137"/>
    </row>
    <row r="551" spans="1:20" ht="15.75" x14ac:dyDescent="0.25">
      <c r="A551" s="195">
        <v>64</v>
      </c>
      <c r="B551" s="195" t="s">
        <v>5003</v>
      </c>
      <c r="C551" s="196" t="s">
        <v>4816</v>
      </c>
      <c r="D551" s="197" t="s">
        <v>4456</v>
      </c>
      <c r="E551" s="230">
        <v>560000</v>
      </c>
      <c r="F551" s="195"/>
      <c r="G551" s="245">
        <v>560000</v>
      </c>
      <c r="H551" s="125"/>
      <c r="I551" s="125"/>
      <c r="J551" s="126"/>
      <c r="K551" s="126"/>
      <c r="L551" s="137"/>
      <c r="M551" s="137"/>
      <c r="N551" s="126"/>
      <c r="O551" s="125"/>
      <c r="P551" s="125"/>
      <c r="Q551" s="137"/>
      <c r="R551" s="137"/>
      <c r="S551" s="137"/>
      <c r="T551" s="137"/>
    </row>
    <row r="552" spans="1:20" ht="15.75" x14ac:dyDescent="0.25">
      <c r="A552" s="195">
        <v>65</v>
      </c>
      <c r="B552" s="195" t="s">
        <v>5004</v>
      </c>
      <c r="C552" s="196" t="s">
        <v>4817</v>
      </c>
      <c r="D552" s="197" t="s">
        <v>4456</v>
      </c>
      <c r="E552" s="230">
        <v>560000</v>
      </c>
      <c r="F552" s="195"/>
      <c r="G552" s="245">
        <v>560000</v>
      </c>
      <c r="H552" s="125"/>
      <c r="I552" s="125"/>
      <c r="J552" s="126"/>
      <c r="K552" s="126"/>
      <c r="L552" s="137"/>
      <c r="M552" s="137"/>
      <c r="N552" s="126"/>
      <c r="O552" s="125"/>
      <c r="P552" s="125"/>
      <c r="Q552" s="137"/>
      <c r="R552" s="137"/>
      <c r="S552" s="137"/>
      <c r="T552" s="137"/>
    </row>
    <row r="553" spans="1:20" ht="15.75" x14ac:dyDescent="0.25">
      <c r="A553" s="195">
        <v>66</v>
      </c>
      <c r="B553" s="195" t="s">
        <v>5005</v>
      </c>
      <c r="C553" s="196" t="s">
        <v>4817</v>
      </c>
      <c r="D553" s="197" t="s">
        <v>3504</v>
      </c>
      <c r="E553" s="230">
        <v>230000</v>
      </c>
      <c r="F553" s="195"/>
      <c r="G553" s="245">
        <v>230000</v>
      </c>
      <c r="H553" s="125"/>
      <c r="I553" s="125"/>
      <c r="J553" s="126"/>
      <c r="K553" s="126"/>
      <c r="L553" s="137"/>
      <c r="M553" s="137"/>
      <c r="N553" s="126"/>
      <c r="O553" s="125"/>
      <c r="P553" s="125"/>
      <c r="Q553" s="137"/>
      <c r="R553" s="137"/>
      <c r="S553" s="137"/>
      <c r="T553" s="137"/>
    </row>
    <row r="554" spans="1:20" ht="15.75" x14ac:dyDescent="0.25">
      <c r="A554" s="195">
        <v>67</v>
      </c>
      <c r="B554" s="195" t="s">
        <v>5006</v>
      </c>
      <c r="C554" s="196" t="s">
        <v>4818</v>
      </c>
      <c r="D554" s="197" t="s">
        <v>3504</v>
      </c>
      <c r="E554" s="230">
        <v>230000</v>
      </c>
      <c r="F554" s="195"/>
      <c r="G554" s="245">
        <v>230000</v>
      </c>
      <c r="H554" s="125"/>
      <c r="I554" s="125"/>
      <c r="J554" s="126"/>
      <c r="K554" s="126"/>
      <c r="L554" s="137"/>
      <c r="M554" s="137"/>
      <c r="N554" s="126"/>
      <c r="O554" s="125"/>
      <c r="P554" s="125"/>
      <c r="Q554" s="137"/>
      <c r="R554" s="137"/>
      <c r="S554" s="137"/>
      <c r="T554" s="137"/>
    </row>
    <row r="555" spans="1:20" ht="15.75" x14ac:dyDescent="0.25">
      <c r="A555" s="195">
        <v>68</v>
      </c>
      <c r="B555" s="195" t="s">
        <v>5007</v>
      </c>
      <c r="C555" s="196" t="s">
        <v>4818</v>
      </c>
      <c r="D555" s="197" t="s">
        <v>4456</v>
      </c>
      <c r="E555" s="230">
        <v>560000</v>
      </c>
      <c r="F555" s="248"/>
      <c r="G555" s="245">
        <v>560000</v>
      </c>
      <c r="H555" s="125"/>
      <c r="I555" s="125"/>
      <c r="J555" s="126"/>
      <c r="K555" s="126"/>
      <c r="L555" s="137"/>
      <c r="M555" s="137"/>
      <c r="N555" s="126"/>
      <c r="O555" s="125"/>
      <c r="P555" s="125"/>
      <c r="Q555" s="137"/>
      <c r="R555" s="137"/>
      <c r="S555" s="137"/>
      <c r="T555" s="137"/>
    </row>
    <row r="556" spans="1:20" ht="15.75" x14ac:dyDescent="0.25">
      <c r="A556" s="195">
        <v>69</v>
      </c>
      <c r="B556" s="195" t="s">
        <v>5008</v>
      </c>
      <c r="C556" s="196" t="s">
        <v>4819</v>
      </c>
      <c r="D556" s="197" t="s">
        <v>3504</v>
      </c>
      <c r="E556" s="230">
        <v>230000</v>
      </c>
      <c r="F556" s="195"/>
      <c r="G556" s="245">
        <v>230000</v>
      </c>
      <c r="H556" s="125"/>
      <c r="I556" s="125"/>
      <c r="J556" s="126"/>
      <c r="K556" s="126"/>
      <c r="L556" s="137"/>
      <c r="M556" s="137"/>
      <c r="N556" s="126"/>
      <c r="O556" s="125"/>
      <c r="P556" s="125"/>
      <c r="Q556" s="137"/>
      <c r="R556" s="137"/>
      <c r="S556" s="137"/>
      <c r="T556" s="137"/>
    </row>
    <row r="557" spans="1:20" ht="15.75" x14ac:dyDescent="0.25">
      <c r="A557" s="195">
        <v>70</v>
      </c>
      <c r="B557" s="195" t="s">
        <v>5009</v>
      </c>
      <c r="C557" s="196" t="s">
        <v>4819</v>
      </c>
      <c r="D557" s="197" t="s">
        <v>4456</v>
      </c>
      <c r="E557" s="230">
        <v>560000</v>
      </c>
      <c r="F557" s="195"/>
      <c r="G557" s="245">
        <v>560000</v>
      </c>
      <c r="H557" s="125"/>
      <c r="I557" s="125"/>
      <c r="J557" s="126"/>
      <c r="K557" s="126"/>
      <c r="L557" s="137"/>
      <c r="M557" s="137"/>
      <c r="N557" s="126"/>
      <c r="O557" s="125"/>
      <c r="P557" s="125"/>
      <c r="Q557" s="137"/>
      <c r="R557" s="137"/>
      <c r="S557" s="137"/>
      <c r="T557" s="137"/>
    </row>
    <row r="558" spans="1:20" ht="15.75" x14ac:dyDescent="0.25">
      <c r="A558" s="195">
        <v>71</v>
      </c>
      <c r="B558" s="195" t="s">
        <v>5010</v>
      </c>
      <c r="C558" s="196" t="s">
        <v>2861</v>
      </c>
      <c r="D558" s="197" t="s">
        <v>3504</v>
      </c>
      <c r="E558" s="230">
        <v>230000</v>
      </c>
      <c r="F558" s="195"/>
      <c r="G558" s="245">
        <v>230000</v>
      </c>
      <c r="H558" s="125"/>
      <c r="I558" s="125"/>
      <c r="J558" s="126"/>
      <c r="K558" s="126"/>
      <c r="L558" s="137"/>
      <c r="M558" s="137"/>
      <c r="N558" s="126"/>
      <c r="O558" s="125"/>
      <c r="P558" s="125"/>
      <c r="Q558" s="137"/>
      <c r="R558" s="137"/>
      <c r="S558" s="137"/>
      <c r="T558" s="137"/>
    </row>
    <row r="559" spans="1:20" ht="15.75" x14ac:dyDescent="0.25">
      <c r="A559" s="195">
        <v>72</v>
      </c>
      <c r="B559" s="195" t="s">
        <v>5011</v>
      </c>
      <c r="C559" s="196" t="s">
        <v>2861</v>
      </c>
      <c r="D559" s="197" t="s">
        <v>4456</v>
      </c>
      <c r="E559" s="230">
        <v>560000</v>
      </c>
      <c r="F559" s="195"/>
      <c r="G559" s="245">
        <v>560000</v>
      </c>
      <c r="H559" s="125"/>
      <c r="I559" s="125"/>
      <c r="J559" s="126"/>
      <c r="K559" s="126"/>
      <c r="L559" s="137"/>
      <c r="M559" s="137"/>
      <c r="N559" s="126"/>
      <c r="O559" s="125"/>
      <c r="P559" s="125"/>
      <c r="Q559" s="137"/>
      <c r="R559" s="137"/>
      <c r="S559" s="137"/>
      <c r="T559" s="137"/>
    </row>
    <row r="560" spans="1:20" ht="15.75" x14ac:dyDescent="0.25">
      <c r="A560" s="195">
        <v>73</v>
      </c>
      <c r="B560" s="195" t="s">
        <v>5012</v>
      </c>
      <c r="C560" s="196" t="s">
        <v>4820</v>
      </c>
      <c r="D560" s="197" t="s">
        <v>4804</v>
      </c>
      <c r="E560" s="230">
        <v>640000</v>
      </c>
      <c r="F560" s="195"/>
      <c r="G560" s="245">
        <v>640000</v>
      </c>
      <c r="H560" s="125"/>
      <c r="I560" s="125"/>
      <c r="J560" s="126"/>
      <c r="K560" s="126"/>
      <c r="L560" s="137"/>
      <c r="M560" s="137"/>
      <c r="N560" s="126"/>
      <c r="O560" s="125"/>
      <c r="P560" s="125"/>
      <c r="Q560" s="137"/>
      <c r="R560" s="137"/>
      <c r="S560" s="137"/>
      <c r="T560" s="137"/>
    </row>
    <row r="561" spans="1:20" ht="15.75" x14ac:dyDescent="0.25">
      <c r="A561" s="195">
        <v>74</v>
      </c>
      <c r="B561" s="195" t="s">
        <v>5013</v>
      </c>
      <c r="C561" s="196" t="s">
        <v>4821</v>
      </c>
      <c r="D561" s="197" t="s">
        <v>4456</v>
      </c>
      <c r="E561" s="230">
        <v>560000</v>
      </c>
      <c r="F561" s="195"/>
      <c r="G561" s="245">
        <v>560000</v>
      </c>
      <c r="H561" s="125"/>
      <c r="I561" s="125"/>
      <c r="J561" s="126"/>
      <c r="K561" s="126"/>
      <c r="L561" s="137"/>
      <c r="M561" s="137"/>
      <c r="N561" s="126"/>
      <c r="O561" s="125"/>
      <c r="P561" s="125"/>
      <c r="Q561" s="137"/>
      <c r="R561" s="137"/>
      <c r="S561" s="137"/>
      <c r="T561" s="137"/>
    </row>
    <row r="562" spans="1:20" ht="15.75" x14ac:dyDescent="0.25">
      <c r="A562" s="195">
        <v>75</v>
      </c>
      <c r="B562" s="195" t="s">
        <v>5014</v>
      </c>
      <c r="C562" s="196" t="s">
        <v>4821</v>
      </c>
      <c r="D562" s="197" t="s">
        <v>3504</v>
      </c>
      <c r="E562" s="230">
        <v>230000</v>
      </c>
      <c r="F562" s="195"/>
      <c r="G562" s="245">
        <v>230000</v>
      </c>
      <c r="H562" s="125"/>
      <c r="I562" s="125"/>
      <c r="J562" s="126"/>
      <c r="K562" s="126"/>
      <c r="L562" s="137"/>
      <c r="M562" s="137"/>
      <c r="N562" s="126"/>
      <c r="O562" s="125"/>
      <c r="P562" s="125"/>
      <c r="Q562" s="137"/>
      <c r="R562" s="137"/>
      <c r="S562" s="137"/>
      <c r="T562" s="137"/>
    </row>
    <row r="563" spans="1:20" ht="15.75" x14ac:dyDescent="0.25">
      <c r="A563" s="195">
        <v>76</v>
      </c>
      <c r="B563" s="195" t="s">
        <v>5015</v>
      </c>
      <c r="C563" s="196" t="s">
        <v>4822</v>
      </c>
      <c r="D563" s="197" t="s">
        <v>3504</v>
      </c>
      <c r="E563" s="230">
        <v>230000</v>
      </c>
      <c r="F563" s="195"/>
      <c r="G563" s="245">
        <v>230000</v>
      </c>
      <c r="H563" s="125"/>
      <c r="I563" s="125"/>
      <c r="J563" s="126"/>
      <c r="K563" s="126"/>
      <c r="L563" s="137"/>
      <c r="M563" s="137"/>
      <c r="N563" s="126"/>
      <c r="O563" s="125"/>
      <c r="P563" s="125"/>
      <c r="Q563" s="137"/>
      <c r="R563" s="137"/>
      <c r="S563" s="137"/>
      <c r="T563" s="137"/>
    </row>
    <row r="564" spans="1:20" ht="15.75" x14ac:dyDescent="0.25">
      <c r="A564" s="195">
        <v>77</v>
      </c>
      <c r="B564" s="195" t="s">
        <v>5016</v>
      </c>
      <c r="C564" s="196" t="s">
        <v>4822</v>
      </c>
      <c r="D564" s="197" t="s">
        <v>4456</v>
      </c>
      <c r="E564" s="230">
        <v>560000</v>
      </c>
      <c r="F564" s="195"/>
      <c r="G564" s="245">
        <v>560000</v>
      </c>
      <c r="H564" s="125"/>
      <c r="I564" s="125"/>
      <c r="J564" s="126"/>
      <c r="K564" s="126"/>
      <c r="L564" s="137"/>
      <c r="M564" s="137"/>
      <c r="N564" s="126"/>
      <c r="O564" s="125"/>
      <c r="P564" s="125"/>
      <c r="Q564" s="137"/>
      <c r="R564" s="137"/>
      <c r="S564" s="137"/>
      <c r="T564" s="137"/>
    </row>
    <row r="565" spans="1:20" ht="15.75" x14ac:dyDescent="0.25">
      <c r="A565" s="195">
        <v>78</v>
      </c>
      <c r="B565" s="195" t="s">
        <v>5017</v>
      </c>
      <c r="C565" s="196" t="s">
        <v>4823</v>
      </c>
      <c r="D565" s="197" t="s">
        <v>3504</v>
      </c>
      <c r="E565" s="230">
        <v>230000</v>
      </c>
      <c r="F565" s="195"/>
      <c r="G565" s="245">
        <v>230000</v>
      </c>
      <c r="H565" s="125"/>
      <c r="I565" s="125"/>
      <c r="J565" s="126"/>
      <c r="K565" s="126"/>
      <c r="L565" s="137"/>
      <c r="M565" s="137"/>
      <c r="N565" s="126"/>
      <c r="O565" s="125"/>
      <c r="P565" s="125"/>
      <c r="Q565" s="137"/>
      <c r="R565" s="137"/>
      <c r="S565" s="137"/>
      <c r="T565" s="137"/>
    </row>
    <row r="566" spans="1:20" ht="15.75" x14ac:dyDescent="0.25">
      <c r="A566" s="195">
        <v>79</v>
      </c>
      <c r="B566" s="195" t="s">
        <v>5018</v>
      </c>
      <c r="C566" s="196" t="s">
        <v>4823</v>
      </c>
      <c r="D566" s="197" t="s">
        <v>4456</v>
      </c>
      <c r="E566" s="230">
        <v>560000</v>
      </c>
      <c r="F566" s="195"/>
      <c r="G566" s="245">
        <v>560000</v>
      </c>
      <c r="H566" s="125"/>
      <c r="I566" s="125"/>
      <c r="J566" s="126"/>
      <c r="K566" s="126"/>
      <c r="L566" s="137"/>
      <c r="M566" s="137"/>
      <c r="N566" s="126"/>
      <c r="O566" s="125"/>
      <c r="P566" s="125"/>
      <c r="Q566" s="137"/>
      <c r="R566" s="137"/>
      <c r="S566" s="137"/>
      <c r="T566" s="137"/>
    </row>
    <row r="567" spans="1:20" ht="15.75" x14ac:dyDescent="0.25">
      <c r="A567" s="195">
        <v>80</v>
      </c>
      <c r="B567" s="195" t="s">
        <v>5019</v>
      </c>
      <c r="C567" s="196" t="s">
        <v>4824</v>
      </c>
      <c r="D567" s="197" t="s">
        <v>4456</v>
      </c>
      <c r="E567" s="230">
        <v>560000</v>
      </c>
      <c r="F567" s="195"/>
      <c r="G567" s="245">
        <v>560000</v>
      </c>
      <c r="H567" s="125"/>
      <c r="I567" s="125"/>
      <c r="J567" s="126"/>
      <c r="K567" s="126"/>
      <c r="L567" s="137"/>
      <c r="M567" s="137"/>
      <c r="N567" s="126"/>
      <c r="O567" s="125"/>
      <c r="P567" s="125"/>
      <c r="Q567" s="137"/>
      <c r="R567" s="137"/>
      <c r="S567" s="137"/>
      <c r="T567" s="137"/>
    </row>
    <row r="568" spans="1:20" ht="15.75" x14ac:dyDescent="0.25">
      <c r="A568" s="195">
        <v>81</v>
      </c>
      <c r="B568" s="195" t="s">
        <v>5020</v>
      </c>
      <c r="C568" s="196" t="s">
        <v>4824</v>
      </c>
      <c r="D568" s="197" t="s">
        <v>3504</v>
      </c>
      <c r="E568" s="230">
        <v>230000</v>
      </c>
      <c r="F568" s="195"/>
      <c r="G568" s="245">
        <v>230000</v>
      </c>
      <c r="H568" s="125"/>
      <c r="I568" s="125"/>
      <c r="J568" s="126"/>
      <c r="K568" s="126"/>
      <c r="L568" s="137"/>
      <c r="M568" s="137"/>
      <c r="N568" s="126"/>
      <c r="O568" s="125"/>
      <c r="P568" s="125"/>
      <c r="Q568" s="137"/>
      <c r="R568" s="137"/>
      <c r="S568" s="137"/>
      <c r="T568" s="137"/>
    </row>
    <row r="569" spans="1:20" ht="15.75" x14ac:dyDescent="0.25">
      <c r="A569" s="195">
        <v>82</v>
      </c>
      <c r="B569" s="195" t="s">
        <v>5021</v>
      </c>
      <c r="C569" s="196" t="s">
        <v>4825</v>
      </c>
      <c r="D569" s="197" t="s">
        <v>3504</v>
      </c>
      <c r="E569" s="230">
        <v>230000</v>
      </c>
      <c r="F569" s="195"/>
      <c r="G569" s="245">
        <v>230000</v>
      </c>
      <c r="H569" s="125"/>
      <c r="I569" s="125"/>
      <c r="J569" s="126"/>
      <c r="K569" s="126"/>
      <c r="L569" s="137"/>
      <c r="M569" s="137"/>
      <c r="N569" s="126"/>
      <c r="O569" s="125"/>
      <c r="P569" s="125"/>
      <c r="Q569" s="137"/>
      <c r="R569" s="137"/>
      <c r="S569" s="137"/>
      <c r="T569" s="137"/>
    </row>
    <row r="570" spans="1:20" ht="15.75" x14ac:dyDescent="0.25">
      <c r="A570" s="195">
        <v>83</v>
      </c>
      <c r="B570" s="195" t="s">
        <v>5022</v>
      </c>
      <c r="C570" s="196" t="s">
        <v>4825</v>
      </c>
      <c r="D570" s="197" t="s">
        <v>4456</v>
      </c>
      <c r="E570" s="230">
        <v>560000</v>
      </c>
      <c r="F570" s="195"/>
      <c r="G570" s="245">
        <v>560000</v>
      </c>
      <c r="H570" s="125"/>
      <c r="I570" s="125"/>
      <c r="J570" s="126"/>
      <c r="K570" s="126"/>
      <c r="L570" s="137"/>
      <c r="M570" s="137"/>
      <c r="N570" s="126"/>
      <c r="O570" s="125"/>
      <c r="P570" s="125"/>
      <c r="Q570" s="137"/>
      <c r="R570" s="137"/>
      <c r="S570" s="137"/>
      <c r="T570" s="137"/>
    </row>
    <row r="571" spans="1:20" ht="15.75" x14ac:dyDescent="0.25">
      <c r="A571" s="195">
        <v>84</v>
      </c>
      <c r="B571" s="195" t="s">
        <v>5023</v>
      </c>
      <c r="C571" s="196" t="s">
        <v>4826</v>
      </c>
      <c r="D571" s="197" t="s">
        <v>4456</v>
      </c>
      <c r="E571" s="230">
        <v>560000</v>
      </c>
      <c r="F571" s="195"/>
      <c r="G571" s="245">
        <v>560000</v>
      </c>
      <c r="H571" s="125"/>
      <c r="I571" s="125"/>
      <c r="J571" s="126"/>
      <c r="K571" s="126"/>
      <c r="L571" s="137"/>
      <c r="M571" s="137"/>
      <c r="N571" s="126"/>
      <c r="O571" s="125"/>
      <c r="P571" s="125"/>
      <c r="Q571" s="137"/>
      <c r="R571" s="137"/>
      <c r="S571" s="137"/>
      <c r="T571" s="137"/>
    </row>
    <row r="572" spans="1:20" ht="15.75" x14ac:dyDescent="0.25">
      <c r="A572" s="195">
        <v>85</v>
      </c>
      <c r="B572" s="195" t="s">
        <v>5024</v>
      </c>
      <c r="C572" s="196" t="s">
        <v>4826</v>
      </c>
      <c r="D572" s="197" t="s">
        <v>3504</v>
      </c>
      <c r="E572" s="230">
        <v>230000</v>
      </c>
      <c r="F572" s="195"/>
      <c r="G572" s="245">
        <v>230000</v>
      </c>
      <c r="H572" s="125"/>
      <c r="I572" s="125"/>
      <c r="J572" s="126"/>
      <c r="K572" s="126"/>
      <c r="L572" s="137"/>
      <c r="M572" s="137"/>
      <c r="N572" s="126"/>
      <c r="O572" s="125"/>
      <c r="P572" s="125"/>
      <c r="Q572" s="137"/>
      <c r="R572" s="137"/>
      <c r="S572" s="137"/>
      <c r="T572" s="137"/>
    </row>
    <row r="573" spans="1:20" ht="15.75" x14ac:dyDescent="0.25">
      <c r="A573" s="195">
        <v>86</v>
      </c>
      <c r="B573" s="195" t="s">
        <v>5025</v>
      </c>
      <c r="C573" s="196" t="s">
        <v>4827</v>
      </c>
      <c r="D573" s="197" t="s">
        <v>3504</v>
      </c>
      <c r="E573" s="230">
        <v>230000</v>
      </c>
      <c r="F573" s="195"/>
      <c r="G573" s="245">
        <v>230000</v>
      </c>
      <c r="H573" s="125"/>
      <c r="I573" s="125"/>
      <c r="J573" s="126"/>
      <c r="K573" s="126"/>
      <c r="L573" s="137"/>
      <c r="M573" s="137"/>
      <c r="N573" s="126"/>
      <c r="O573" s="125"/>
      <c r="P573" s="125"/>
      <c r="Q573" s="137"/>
      <c r="R573" s="137"/>
      <c r="S573" s="137"/>
      <c r="T573" s="137"/>
    </row>
    <row r="574" spans="1:20" ht="15.75" x14ac:dyDescent="0.25">
      <c r="A574" s="195">
        <v>87</v>
      </c>
      <c r="B574" s="195" t="s">
        <v>5026</v>
      </c>
      <c r="C574" s="196" t="s">
        <v>4827</v>
      </c>
      <c r="D574" s="197" t="s">
        <v>4456</v>
      </c>
      <c r="E574" s="230">
        <v>560000</v>
      </c>
      <c r="F574" s="195"/>
      <c r="G574" s="245">
        <v>560000</v>
      </c>
      <c r="H574" s="125"/>
      <c r="I574" s="125"/>
      <c r="J574" s="126"/>
      <c r="K574" s="126"/>
      <c r="L574" s="137"/>
      <c r="M574" s="137"/>
      <c r="N574" s="126"/>
      <c r="O574" s="125"/>
      <c r="P574" s="125"/>
      <c r="Q574" s="137"/>
      <c r="R574" s="137"/>
      <c r="S574" s="137"/>
      <c r="T574" s="137"/>
    </row>
    <row r="575" spans="1:20" ht="15.75" x14ac:dyDescent="0.25">
      <c r="A575" s="195">
        <v>88</v>
      </c>
      <c r="B575" s="195" t="s">
        <v>5027</v>
      </c>
      <c r="C575" s="196" t="s">
        <v>4828</v>
      </c>
      <c r="D575" s="197" t="s">
        <v>4456</v>
      </c>
      <c r="E575" s="230">
        <v>560000</v>
      </c>
      <c r="F575" s="195"/>
      <c r="G575" s="245">
        <v>560000</v>
      </c>
      <c r="H575" s="125"/>
      <c r="I575" s="125"/>
      <c r="J575" s="126"/>
      <c r="K575" s="126"/>
      <c r="L575" s="137"/>
      <c r="M575" s="137"/>
      <c r="N575" s="126"/>
      <c r="O575" s="125"/>
      <c r="P575" s="125"/>
      <c r="Q575" s="137"/>
      <c r="R575" s="137"/>
      <c r="S575" s="137"/>
      <c r="T575" s="137"/>
    </row>
    <row r="576" spans="1:20" ht="15.75" x14ac:dyDescent="0.25">
      <c r="A576" s="195">
        <v>89</v>
      </c>
      <c r="B576" s="195" t="s">
        <v>5028</v>
      </c>
      <c r="C576" s="196" t="s">
        <v>4828</v>
      </c>
      <c r="D576" s="197" t="s">
        <v>3504</v>
      </c>
      <c r="E576" s="230">
        <v>230000</v>
      </c>
      <c r="F576" s="195"/>
      <c r="G576" s="245">
        <v>230000</v>
      </c>
      <c r="H576" s="125"/>
      <c r="I576" s="125"/>
      <c r="J576" s="126"/>
      <c r="K576" s="126"/>
      <c r="L576" s="137"/>
      <c r="M576" s="137"/>
      <c r="N576" s="126"/>
      <c r="O576" s="125"/>
      <c r="P576" s="125"/>
      <c r="Q576" s="137"/>
      <c r="R576" s="137"/>
      <c r="S576" s="137"/>
      <c r="T576" s="137"/>
    </row>
    <row r="577" spans="1:20" ht="15.75" x14ac:dyDescent="0.25">
      <c r="A577" s="195">
        <v>90</v>
      </c>
      <c r="B577" s="195" t="s">
        <v>5029</v>
      </c>
      <c r="C577" s="196" t="s">
        <v>4829</v>
      </c>
      <c r="D577" s="197" t="s">
        <v>4456</v>
      </c>
      <c r="E577" s="230">
        <v>560000</v>
      </c>
      <c r="F577" s="195"/>
      <c r="G577" s="245">
        <v>560000</v>
      </c>
      <c r="H577" s="125"/>
      <c r="I577" s="125"/>
      <c r="J577" s="126"/>
      <c r="K577" s="126"/>
      <c r="L577" s="137"/>
      <c r="M577" s="137"/>
      <c r="N577" s="126"/>
      <c r="O577" s="125"/>
      <c r="P577" s="125"/>
      <c r="Q577" s="137"/>
      <c r="R577" s="137"/>
      <c r="S577" s="137"/>
      <c r="T577" s="137"/>
    </row>
    <row r="578" spans="1:20" ht="15.75" x14ac:dyDescent="0.25">
      <c r="A578" s="195">
        <v>91</v>
      </c>
      <c r="B578" s="195" t="s">
        <v>5030</v>
      </c>
      <c r="C578" s="192" t="s">
        <v>4829</v>
      </c>
      <c r="D578" s="197" t="s">
        <v>3504</v>
      </c>
      <c r="E578" s="230">
        <v>230000</v>
      </c>
      <c r="F578" s="195"/>
      <c r="G578" s="245">
        <v>230000</v>
      </c>
      <c r="H578" s="125"/>
      <c r="I578" s="125"/>
      <c r="J578" s="126"/>
      <c r="K578" s="126"/>
      <c r="L578" s="137"/>
      <c r="M578" s="137"/>
      <c r="N578" s="126"/>
      <c r="O578" s="125"/>
      <c r="P578" s="125"/>
      <c r="Q578" s="137"/>
      <c r="R578" s="137"/>
      <c r="S578" s="137"/>
      <c r="T578" s="137"/>
    </row>
    <row r="579" spans="1:20" ht="15.75" x14ac:dyDescent="0.25">
      <c r="A579" s="195">
        <v>92</v>
      </c>
      <c r="B579" s="195" t="s">
        <v>5031</v>
      </c>
      <c r="C579" s="192" t="s">
        <v>4830</v>
      </c>
      <c r="D579" s="197" t="s">
        <v>3504</v>
      </c>
      <c r="E579" s="230">
        <v>230000</v>
      </c>
      <c r="F579" s="195"/>
      <c r="G579" s="245">
        <v>230000</v>
      </c>
      <c r="H579" s="125"/>
      <c r="I579" s="125"/>
      <c r="J579" s="126"/>
      <c r="K579" s="126"/>
      <c r="L579" s="137"/>
      <c r="M579" s="137"/>
      <c r="N579" s="126"/>
      <c r="O579" s="125"/>
      <c r="P579" s="125"/>
      <c r="Q579" s="137"/>
      <c r="R579" s="137"/>
      <c r="S579" s="137"/>
      <c r="T579" s="137"/>
    </row>
    <row r="580" spans="1:20" ht="15.75" x14ac:dyDescent="0.25">
      <c r="A580" s="195">
        <v>93</v>
      </c>
      <c r="B580" s="195" t="s">
        <v>5032</v>
      </c>
      <c r="C580" s="192" t="s">
        <v>4830</v>
      </c>
      <c r="D580" s="197" t="s">
        <v>4456</v>
      </c>
      <c r="E580" s="230">
        <v>560000</v>
      </c>
      <c r="F580" s="195"/>
      <c r="G580" s="245">
        <v>560000</v>
      </c>
      <c r="H580" s="125"/>
      <c r="I580" s="125"/>
      <c r="J580" s="126"/>
      <c r="K580" s="126"/>
      <c r="L580" s="137"/>
      <c r="M580" s="137"/>
      <c r="N580" s="126"/>
      <c r="O580" s="125"/>
      <c r="P580" s="125"/>
      <c r="Q580" s="137"/>
      <c r="R580" s="137"/>
      <c r="S580" s="137"/>
      <c r="T580" s="137"/>
    </row>
    <row r="581" spans="1:20" ht="15.75" x14ac:dyDescent="0.25">
      <c r="A581" s="195">
        <v>94</v>
      </c>
      <c r="B581" s="195" t="s">
        <v>5033</v>
      </c>
      <c r="C581" s="196" t="s">
        <v>2955</v>
      </c>
      <c r="D581" s="197" t="s">
        <v>2576</v>
      </c>
      <c r="E581" s="230">
        <v>430000</v>
      </c>
      <c r="F581" s="195"/>
      <c r="G581" s="245">
        <v>430000</v>
      </c>
      <c r="H581" s="125"/>
      <c r="I581" s="125"/>
      <c r="J581" s="126"/>
      <c r="K581" s="126"/>
      <c r="L581" s="137"/>
      <c r="M581" s="137"/>
      <c r="N581" s="126"/>
      <c r="O581" s="125"/>
      <c r="P581" s="125"/>
      <c r="Q581" s="137"/>
      <c r="R581" s="137"/>
      <c r="S581" s="137"/>
      <c r="T581" s="137"/>
    </row>
    <row r="582" spans="1:20" ht="15.75" x14ac:dyDescent="0.25">
      <c r="A582" s="195">
        <v>95</v>
      </c>
      <c r="B582" s="195" t="s">
        <v>5034</v>
      </c>
      <c r="C582" s="196" t="s">
        <v>4831</v>
      </c>
      <c r="D582" s="197" t="s">
        <v>2576</v>
      </c>
      <c r="E582" s="230">
        <v>430000</v>
      </c>
      <c r="F582" s="195"/>
      <c r="G582" s="245">
        <v>430000</v>
      </c>
      <c r="H582" s="125"/>
      <c r="I582" s="125"/>
      <c r="J582" s="126"/>
      <c r="K582" s="126"/>
      <c r="L582" s="137"/>
      <c r="M582" s="137"/>
      <c r="N582" s="126"/>
      <c r="O582" s="125"/>
      <c r="P582" s="125"/>
      <c r="Q582" s="137"/>
      <c r="R582" s="137"/>
      <c r="S582" s="137"/>
      <c r="T582" s="137"/>
    </row>
    <row r="583" spans="1:20" ht="15.75" x14ac:dyDescent="0.25">
      <c r="A583" s="195">
        <v>96</v>
      </c>
      <c r="B583" s="195" t="s">
        <v>5035</v>
      </c>
      <c r="C583" s="196" t="s">
        <v>4832</v>
      </c>
      <c r="D583" s="197" t="s">
        <v>3504</v>
      </c>
      <c r="E583" s="230">
        <v>230000</v>
      </c>
      <c r="F583" s="195"/>
      <c r="G583" s="245">
        <v>230000</v>
      </c>
      <c r="H583" s="125"/>
      <c r="I583" s="125"/>
      <c r="J583" s="126"/>
      <c r="K583" s="126"/>
      <c r="L583" s="137"/>
      <c r="M583" s="137"/>
      <c r="N583" s="126"/>
      <c r="O583" s="125"/>
      <c r="P583" s="125"/>
      <c r="Q583" s="137"/>
      <c r="R583" s="137"/>
      <c r="S583" s="137"/>
      <c r="T583" s="137"/>
    </row>
    <row r="584" spans="1:20" ht="15.75" x14ac:dyDescent="0.25">
      <c r="A584" s="195">
        <v>97</v>
      </c>
      <c r="B584" s="195" t="s">
        <v>5036</v>
      </c>
      <c r="C584" s="196" t="s">
        <v>4832</v>
      </c>
      <c r="D584" s="197" t="s">
        <v>4456</v>
      </c>
      <c r="E584" s="230">
        <v>560000</v>
      </c>
      <c r="F584" s="195"/>
      <c r="G584" s="245">
        <v>560000</v>
      </c>
      <c r="H584" s="125"/>
      <c r="I584" s="125"/>
      <c r="J584" s="126"/>
      <c r="K584" s="126"/>
      <c r="L584" s="137"/>
      <c r="M584" s="137"/>
      <c r="N584" s="126"/>
      <c r="O584" s="125"/>
      <c r="P584" s="125"/>
      <c r="Q584" s="137"/>
      <c r="R584" s="137"/>
      <c r="S584" s="137"/>
      <c r="T584" s="137"/>
    </row>
    <row r="585" spans="1:20" ht="15.75" x14ac:dyDescent="0.25">
      <c r="A585" s="195">
        <v>98</v>
      </c>
      <c r="B585" s="195" t="s">
        <v>5037</v>
      </c>
      <c r="C585" s="196" t="s">
        <v>4833</v>
      </c>
      <c r="D585" s="197" t="s">
        <v>2576</v>
      </c>
      <c r="E585" s="230">
        <v>430000</v>
      </c>
      <c r="F585" s="195"/>
      <c r="G585" s="245">
        <v>430000</v>
      </c>
      <c r="H585" s="125"/>
      <c r="I585" s="125"/>
      <c r="J585" s="126"/>
      <c r="K585" s="126"/>
      <c r="L585" s="137"/>
      <c r="M585" s="137"/>
      <c r="N585" s="126"/>
      <c r="O585" s="125"/>
      <c r="P585" s="125"/>
      <c r="Q585" s="137"/>
      <c r="R585" s="137"/>
      <c r="S585" s="137"/>
      <c r="T585" s="137"/>
    </row>
    <row r="586" spans="1:20" ht="15.75" x14ac:dyDescent="0.25">
      <c r="A586" s="195">
        <v>99</v>
      </c>
      <c r="B586" s="195" t="s">
        <v>5038</v>
      </c>
      <c r="C586" s="192" t="s">
        <v>4834</v>
      </c>
      <c r="D586" s="197" t="s">
        <v>2576</v>
      </c>
      <c r="E586" s="230">
        <v>430000</v>
      </c>
      <c r="F586" s="195"/>
      <c r="G586" s="245">
        <v>430000</v>
      </c>
      <c r="H586" s="125"/>
      <c r="I586" s="125"/>
      <c r="J586" s="126"/>
      <c r="K586" s="126"/>
      <c r="L586" s="137"/>
      <c r="M586" s="137"/>
      <c r="N586" s="126"/>
      <c r="O586" s="125"/>
      <c r="P586" s="125"/>
      <c r="Q586" s="137"/>
      <c r="R586" s="137"/>
      <c r="S586" s="137"/>
      <c r="T586" s="137"/>
    </row>
    <row r="587" spans="1:20" ht="15.75" x14ac:dyDescent="0.25">
      <c r="A587" s="195">
        <v>100</v>
      </c>
      <c r="B587" s="195" t="s">
        <v>5039</v>
      </c>
      <c r="C587" s="196" t="s">
        <v>4542</v>
      </c>
      <c r="D587" s="197" t="s">
        <v>2576</v>
      </c>
      <c r="E587" s="230">
        <v>430000</v>
      </c>
      <c r="F587" s="195"/>
      <c r="G587" s="245">
        <v>430000</v>
      </c>
      <c r="H587" s="125"/>
      <c r="I587" s="125"/>
      <c r="J587" s="126"/>
      <c r="K587" s="126"/>
      <c r="L587" s="137"/>
      <c r="M587" s="137"/>
      <c r="N587" s="126"/>
      <c r="O587" s="125"/>
      <c r="P587" s="125"/>
      <c r="Q587" s="137"/>
      <c r="R587" s="137"/>
      <c r="S587" s="137"/>
      <c r="T587" s="137"/>
    </row>
    <row r="588" spans="1:20" ht="15.75" x14ac:dyDescent="0.25">
      <c r="A588" s="195">
        <v>101</v>
      </c>
      <c r="B588" s="195" t="s">
        <v>5040</v>
      </c>
      <c r="C588" s="196" t="s">
        <v>4835</v>
      </c>
      <c r="D588" s="197" t="s">
        <v>1002</v>
      </c>
      <c r="E588" s="230">
        <v>210000</v>
      </c>
      <c r="F588" s="195"/>
      <c r="G588" s="245">
        <v>210000</v>
      </c>
      <c r="H588" s="125"/>
      <c r="I588" s="125"/>
      <c r="J588" s="126"/>
      <c r="K588" s="126"/>
      <c r="L588" s="137"/>
      <c r="M588" s="137"/>
      <c r="N588" s="126"/>
      <c r="O588" s="125"/>
      <c r="P588" s="125"/>
      <c r="Q588" s="137"/>
      <c r="R588" s="137"/>
      <c r="S588" s="137"/>
      <c r="T588" s="137"/>
    </row>
    <row r="589" spans="1:20" ht="15.75" x14ac:dyDescent="0.25">
      <c r="A589" s="195">
        <v>102</v>
      </c>
      <c r="B589" s="195" t="s">
        <v>5041</v>
      </c>
      <c r="C589" s="196" t="s">
        <v>4835</v>
      </c>
      <c r="D589" s="197" t="s">
        <v>2576</v>
      </c>
      <c r="E589" s="230">
        <v>430000</v>
      </c>
      <c r="F589" s="195"/>
      <c r="G589" s="245">
        <v>430000</v>
      </c>
      <c r="H589" s="125"/>
      <c r="I589" s="125"/>
      <c r="J589" s="126"/>
      <c r="K589" s="126"/>
      <c r="L589" s="137"/>
      <c r="M589" s="137"/>
      <c r="N589" s="126"/>
      <c r="O589" s="125"/>
      <c r="P589" s="125"/>
      <c r="Q589" s="137"/>
      <c r="R589" s="137"/>
      <c r="S589" s="137"/>
      <c r="T589" s="137"/>
    </row>
    <row r="590" spans="1:20" ht="15.75" x14ac:dyDescent="0.25">
      <c r="A590" s="195">
        <v>103</v>
      </c>
      <c r="B590" s="195" t="s">
        <v>5042</v>
      </c>
      <c r="C590" s="196" t="s">
        <v>3349</v>
      </c>
      <c r="D590" s="197" t="s">
        <v>4836</v>
      </c>
      <c r="E590" s="230">
        <v>430000</v>
      </c>
      <c r="F590" s="195"/>
      <c r="G590" s="245">
        <v>430000</v>
      </c>
      <c r="H590" s="125"/>
      <c r="I590" s="125"/>
      <c r="J590" s="126"/>
      <c r="K590" s="126"/>
      <c r="L590" s="137"/>
      <c r="M590" s="137"/>
      <c r="N590" s="126"/>
      <c r="O590" s="125"/>
      <c r="P590" s="125"/>
      <c r="Q590" s="137"/>
      <c r="R590" s="137"/>
      <c r="S590" s="137"/>
      <c r="T590" s="137"/>
    </row>
    <row r="591" spans="1:20" ht="15.75" x14ac:dyDescent="0.25">
      <c r="A591" s="195">
        <v>104</v>
      </c>
      <c r="B591" s="195" t="s">
        <v>5043</v>
      </c>
      <c r="C591" s="196" t="s">
        <v>4837</v>
      </c>
      <c r="D591" s="197" t="s">
        <v>2576</v>
      </c>
      <c r="E591" s="230">
        <v>430000</v>
      </c>
      <c r="F591" s="195"/>
      <c r="G591" s="245">
        <v>430000</v>
      </c>
      <c r="H591" s="125"/>
      <c r="I591" s="125"/>
      <c r="J591" s="126"/>
      <c r="K591" s="126"/>
      <c r="L591" s="137"/>
      <c r="M591" s="137"/>
      <c r="N591" s="126"/>
      <c r="O591" s="125"/>
      <c r="P591" s="125"/>
      <c r="Q591" s="137"/>
      <c r="R591" s="137"/>
      <c r="S591" s="137"/>
      <c r="T591" s="137"/>
    </row>
    <row r="592" spans="1:20" ht="15.75" x14ac:dyDescent="0.25">
      <c r="A592" s="195">
        <v>105</v>
      </c>
      <c r="B592" s="195" t="s">
        <v>5044</v>
      </c>
      <c r="C592" s="196" t="s">
        <v>4154</v>
      </c>
      <c r="D592" s="197" t="s">
        <v>2576</v>
      </c>
      <c r="E592" s="230">
        <v>430000</v>
      </c>
      <c r="F592" s="195"/>
      <c r="G592" s="245">
        <v>430000</v>
      </c>
      <c r="H592" s="125"/>
      <c r="I592" s="125"/>
      <c r="J592" s="126"/>
      <c r="K592" s="126"/>
      <c r="L592" s="137"/>
      <c r="M592" s="137"/>
      <c r="N592" s="126"/>
      <c r="O592" s="125"/>
      <c r="P592" s="125"/>
      <c r="Q592" s="137"/>
      <c r="R592" s="137"/>
      <c r="S592" s="137"/>
      <c r="T592" s="137"/>
    </row>
    <row r="593" spans="1:20" ht="15.75" x14ac:dyDescent="0.25">
      <c r="A593" s="195">
        <v>106</v>
      </c>
      <c r="B593" s="195" t="s">
        <v>5045</v>
      </c>
      <c r="C593" s="196" t="s">
        <v>4838</v>
      </c>
      <c r="D593" s="197" t="s">
        <v>2576</v>
      </c>
      <c r="E593" s="230">
        <v>430000</v>
      </c>
      <c r="F593" s="195"/>
      <c r="G593" s="245">
        <v>430000</v>
      </c>
      <c r="H593" s="125"/>
      <c r="I593" s="125"/>
      <c r="J593" s="126"/>
      <c r="K593" s="126"/>
      <c r="L593" s="137"/>
      <c r="M593" s="137"/>
      <c r="N593" s="126"/>
      <c r="O593" s="125"/>
      <c r="P593" s="125"/>
      <c r="Q593" s="137"/>
      <c r="R593" s="137"/>
      <c r="S593" s="137"/>
      <c r="T593" s="137"/>
    </row>
    <row r="594" spans="1:20" ht="15.75" x14ac:dyDescent="0.25">
      <c r="A594" s="195">
        <v>107</v>
      </c>
      <c r="B594" s="195" t="s">
        <v>5046</v>
      </c>
      <c r="C594" s="196" t="s">
        <v>3119</v>
      </c>
      <c r="D594" s="197" t="s">
        <v>2576</v>
      </c>
      <c r="E594" s="230">
        <v>430000</v>
      </c>
      <c r="F594" s="195"/>
      <c r="G594" s="245">
        <v>430000</v>
      </c>
      <c r="H594" s="125"/>
      <c r="I594" s="125"/>
      <c r="J594" s="126"/>
      <c r="K594" s="126"/>
      <c r="L594" s="137"/>
      <c r="M594" s="137"/>
      <c r="N594" s="126"/>
      <c r="O594" s="125"/>
      <c r="P594" s="125"/>
      <c r="Q594" s="137"/>
      <c r="R594" s="137"/>
      <c r="S594" s="137"/>
      <c r="T594" s="137"/>
    </row>
    <row r="595" spans="1:20" ht="15.75" x14ac:dyDescent="0.25">
      <c r="A595" s="195">
        <v>108</v>
      </c>
      <c r="B595" s="195" t="s">
        <v>5047</v>
      </c>
      <c r="C595" s="196" t="s">
        <v>4839</v>
      </c>
      <c r="D595" s="197" t="s">
        <v>2576</v>
      </c>
      <c r="E595" s="230">
        <v>430000</v>
      </c>
      <c r="F595" s="248"/>
      <c r="G595" s="245">
        <v>430000</v>
      </c>
      <c r="H595" s="125"/>
      <c r="I595" s="125"/>
      <c r="J595" s="126"/>
      <c r="K595" s="126"/>
      <c r="L595" s="137"/>
      <c r="M595" s="137"/>
      <c r="N595" s="126"/>
      <c r="O595" s="125"/>
      <c r="P595" s="125"/>
      <c r="Q595" s="137"/>
      <c r="R595" s="137"/>
      <c r="S595" s="137"/>
      <c r="T595" s="137"/>
    </row>
    <row r="596" spans="1:20" ht="15.75" x14ac:dyDescent="0.25">
      <c r="A596" s="195">
        <v>109</v>
      </c>
      <c r="B596" s="195" t="s">
        <v>5048</v>
      </c>
      <c r="C596" s="196" t="s">
        <v>4840</v>
      </c>
      <c r="D596" s="197" t="s">
        <v>4456</v>
      </c>
      <c r="E596" s="230">
        <v>560000</v>
      </c>
      <c r="F596" s="195"/>
      <c r="G596" s="125"/>
      <c r="H596" s="125"/>
      <c r="I596" s="125"/>
      <c r="J596" s="126"/>
      <c r="K596" s="126"/>
      <c r="L596" s="137"/>
      <c r="M596" s="137"/>
      <c r="N596" s="126"/>
      <c r="O596" s="125"/>
      <c r="P596" s="125"/>
      <c r="Q596" s="137"/>
      <c r="R596" s="137"/>
      <c r="S596" s="137"/>
      <c r="T596" s="137"/>
    </row>
    <row r="597" spans="1:20" ht="15.75" x14ac:dyDescent="0.25">
      <c r="A597" s="195">
        <v>110</v>
      </c>
      <c r="B597" s="195" t="s">
        <v>5049</v>
      </c>
      <c r="C597" s="196" t="s">
        <v>4840</v>
      </c>
      <c r="D597" s="197" t="s">
        <v>3504</v>
      </c>
      <c r="E597" s="230">
        <v>230000</v>
      </c>
      <c r="F597" s="195"/>
      <c r="G597" s="125"/>
      <c r="H597" s="125"/>
      <c r="I597" s="125"/>
      <c r="J597" s="126"/>
      <c r="K597" s="126"/>
      <c r="L597" s="137"/>
      <c r="M597" s="137"/>
      <c r="N597" s="126"/>
      <c r="O597" s="125"/>
      <c r="P597" s="125"/>
      <c r="Q597" s="137"/>
      <c r="R597" s="137"/>
      <c r="S597" s="137"/>
      <c r="T597" s="137"/>
    </row>
    <row r="598" spans="1:20" ht="15.75" x14ac:dyDescent="0.25">
      <c r="A598" s="195">
        <v>111</v>
      </c>
      <c r="B598" s="195" t="s">
        <v>5050</v>
      </c>
      <c r="C598" s="196" t="s">
        <v>4841</v>
      </c>
      <c r="D598" s="197" t="s">
        <v>4456</v>
      </c>
      <c r="E598" s="230">
        <v>560000</v>
      </c>
      <c r="F598" s="195"/>
      <c r="G598" s="125"/>
      <c r="H598" s="125"/>
      <c r="I598" s="125"/>
      <c r="J598" s="126"/>
      <c r="K598" s="126"/>
      <c r="L598" s="137"/>
      <c r="M598" s="137"/>
      <c r="N598" s="126"/>
      <c r="O598" s="125"/>
      <c r="P598" s="125"/>
      <c r="Q598" s="137"/>
      <c r="R598" s="137"/>
      <c r="S598" s="137"/>
      <c r="T598" s="137"/>
    </row>
    <row r="599" spans="1:20" ht="15.75" x14ac:dyDescent="0.25">
      <c r="A599" s="195">
        <v>112</v>
      </c>
      <c r="B599" s="195" t="s">
        <v>5051</v>
      </c>
      <c r="C599" s="196" t="s">
        <v>4841</v>
      </c>
      <c r="D599" s="197" t="s">
        <v>3504</v>
      </c>
      <c r="E599" s="230">
        <v>230000</v>
      </c>
      <c r="F599" s="195"/>
      <c r="G599" s="125"/>
      <c r="H599" s="125"/>
      <c r="I599" s="125"/>
      <c r="J599" s="126"/>
      <c r="K599" s="126"/>
      <c r="L599" s="137"/>
      <c r="M599" s="137"/>
      <c r="N599" s="126"/>
      <c r="O599" s="125"/>
      <c r="P599" s="125"/>
      <c r="Q599" s="137"/>
      <c r="R599" s="137"/>
      <c r="S599" s="137"/>
      <c r="T599" s="137"/>
    </row>
    <row r="600" spans="1:20" ht="15.75" x14ac:dyDescent="0.25">
      <c r="A600" s="195">
        <v>113</v>
      </c>
      <c r="B600" s="195" t="s">
        <v>5052</v>
      </c>
      <c r="C600" s="196" t="s">
        <v>4843</v>
      </c>
      <c r="D600" s="197" t="s">
        <v>4456</v>
      </c>
      <c r="E600" s="230">
        <v>560000</v>
      </c>
      <c r="F600" s="195"/>
      <c r="G600" s="125"/>
      <c r="H600" s="125"/>
      <c r="I600" s="125"/>
      <c r="J600" s="126"/>
      <c r="K600" s="126"/>
      <c r="L600" s="137"/>
      <c r="M600" s="137"/>
      <c r="N600" s="126"/>
      <c r="O600" s="125"/>
      <c r="P600" s="125"/>
      <c r="Q600" s="137"/>
      <c r="R600" s="137"/>
      <c r="S600" s="137"/>
      <c r="T600" s="137"/>
    </row>
    <row r="601" spans="1:20" ht="15.75" x14ac:dyDescent="0.25">
      <c r="A601" s="195">
        <v>114</v>
      </c>
      <c r="B601" s="195" t="s">
        <v>5053</v>
      </c>
      <c r="C601" s="196" t="s">
        <v>4843</v>
      </c>
      <c r="D601" s="197" t="s">
        <v>3504</v>
      </c>
      <c r="E601" s="230">
        <v>230000</v>
      </c>
      <c r="F601" s="195"/>
      <c r="G601" s="125"/>
      <c r="H601" s="125"/>
      <c r="I601" s="125"/>
      <c r="J601" s="126"/>
      <c r="K601" s="126"/>
      <c r="L601" s="137"/>
      <c r="M601" s="137"/>
      <c r="N601" s="126"/>
      <c r="O601" s="125"/>
      <c r="P601" s="125"/>
      <c r="Q601" s="137"/>
      <c r="R601" s="137"/>
      <c r="S601" s="137"/>
      <c r="T601" s="137"/>
    </row>
    <row r="602" spans="1:20" ht="15.75" x14ac:dyDescent="0.25">
      <c r="A602" s="195">
        <v>115</v>
      </c>
      <c r="B602" s="195" t="s">
        <v>5054</v>
      </c>
      <c r="C602" s="196" t="s">
        <v>4844</v>
      </c>
      <c r="D602" s="197" t="s">
        <v>4804</v>
      </c>
      <c r="E602" s="230">
        <v>640000</v>
      </c>
      <c r="F602" s="195"/>
      <c r="G602" s="125"/>
      <c r="H602" s="125"/>
      <c r="I602" s="125"/>
      <c r="J602" s="126"/>
      <c r="K602" s="126"/>
      <c r="L602" s="137"/>
      <c r="M602" s="137"/>
      <c r="N602" s="126"/>
      <c r="O602" s="125"/>
      <c r="P602" s="125"/>
      <c r="Q602" s="137"/>
      <c r="R602" s="137"/>
      <c r="S602" s="137"/>
      <c r="T602" s="137"/>
    </row>
    <row r="603" spans="1:20" ht="15.75" x14ac:dyDescent="0.25">
      <c r="A603" s="195">
        <v>116</v>
      </c>
      <c r="B603" s="195" t="s">
        <v>5055</v>
      </c>
      <c r="C603" s="196" t="s">
        <v>4845</v>
      </c>
      <c r="D603" s="197" t="s">
        <v>4804</v>
      </c>
      <c r="E603" s="230">
        <v>640000</v>
      </c>
      <c r="F603" s="195"/>
      <c r="G603" s="125"/>
      <c r="H603" s="125"/>
      <c r="I603" s="125"/>
      <c r="J603" s="126"/>
      <c r="K603" s="126"/>
      <c r="L603" s="137"/>
      <c r="M603" s="137"/>
      <c r="N603" s="126"/>
      <c r="O603" s="125"/>
      <c r="P603" s="125"/>
      <c r="Q603" s="137"/>
      <c r="R603" s="137"/>
      <c r="S603" s="137"/>
      <c r="T603" s="137"/>
    </row>
    <row r="604" spans="1:20" ht="15.75" x14ac:dyDescent="0.25">
      <c r="A604" s="195">
        <v>117</v>
      </c>
      <c r="B604" s="195" t="s">
        <v>5056</v>
      </c>
      <c r="C604" s="196" t="s">
        <v>4846</v>
      </c>
      <c r="D604" s="197" t="s">
        <v>4804</v>
      </c>
      <c r="E604" s="230">
        <v>640000</v>
      </c>
      <c r="F604" s="195"/>
      <c r="G604" s="125"/>
      <c r="H604" s="125"/>
      <c r="I604" s="125"/>
      <c r="J604" s="126"/>
      <c r="K604" s="126"/>
      <c r="L604" s="137"/>
      <c r="M604" s="137"/>
      <c r="N604" s="126"/>
      <c r="O604" s="125"/>
      <c r="P604" s="125"/>
      <c r="Q604" s="137"/>
      <c r="R604" s="137"/>
      <c r="S604" s="137"/>
      <c r="T604" s="137"/>
    </row>
    <row r="605" spans="1:20" ht="15.75" x14ac:dyDescent="0.25">
      <c r="A605" s="195">
        <v>118</v>
      </c>
      <c r="B605" s="195" t="s">
        <v>5057</v>
      </c>
      <c r="C605" s="196" t="s">
        <v>3300</v>
      </c>
      <c r="D605" s="197" t="s">
        <v>4456</v>
      </c>
      <c r="E605" s="230">
        <v>560000</v>
      </c>
      <c r="F605" s="195"/>
      <c r="G605" s="125"/>
      <c r="H605" s="125"/>
      <c r="I605" s="125"/>
      <c r="J605" s="126"/>
      <c r="K605" s="126"/>
      <c r="L605" s="137"/>
      <c r="M605" s="137"/>
      <c r="N605" s="126"/>
      <c r="O605" s="125"/>
      <c r="P605" s="125"/>
      <c r="Q605" s="137"/>
      <c r="R605" s="137"/>
      <c r="S605" s="137"/>
      <c r="T605" s="137"/>
    </row>
    <row r="606" spans="1:20" ht="15.75" x14ac:dyDescent="0.25">
      <c r="A606" s="195">
        <v>119</v>
      </c>
      <c r="B606" s="195" t="s">
        <v>5058</v>
      </c>
      <c r="C606" s="196" t="s">
        <v>3300</v>
      </c>
      <c r="D606" s="197" t="s">
        <v>3504</v>
      </c>
      <c r="E606" s="230">
        <v>230000</v>
      </c>
      <c r="F606" s="195"/>
      <c r="G606" s="125"/>
      <c r="H606" s="125"/>
      <c r="I606" s="125"/>
      <c r="J606" s="126"/>
      <c r="K606" s="126"/>
      <c r="L606" s="137"/>
      <c r="M606" s="137"/>
      <c r="N606" s="126"/>
      <c r="O606" s="125"/>
      <c r="P606" s="125"/>
      <c r="Q606" s="137"/>
      <c r="R606" s="137"/>
      <c r="S606" s="137"/>
      <c r="T606" s="137"/>
    </row>
    <row r="607" spans="1:20" ht="15.75" x14ac:dyDescent="0.25">
      <c r="A607" s="195">
        <v>120</v>
      </c>
      <c r="B607" s="195" t="s">
        <v>5059</v>
      </c>
      <c r="C607" s="196" t="s">
        <v>4847</v>
      </c>
      <c r="D607" s="197" t="s">
        <v>3504</v>
      </c>
      <c r="E607" s="230">
        <v>230000</v>
      </c>
      <c r="F607" s="195"/>
      <c r="G607" s="125"/>
      <c r="H607" s="125"/>
      <c r="I607" s="125"/>
      <c r="J607" s="126"/>
      <c r="K607" s="126"/>
      <c r="L607" s="137"/>
      <c r="M607" s="137"/>
      <c r="N607" s="126"/>
      <c r="O607" s="125"/>
      <c r="P607" s="125"/>
      <c r="Q607" s="137"/>
      <c r="R607" s="137"/>
      <c r="S607" s="137"/>
      <c r="T607" s="137"/>
    </row>
    <row r="608" spans="1:20" ht="15.75" x14ac:dyDescent="0.25">
      <c r="A608" s="195">
        <v>121</v>
      </c>
      <c r="B608" s="195" t="s">
        <v>5060</v>
      </c>
      <c r="C608" s="196" t="s">
        <v>4847</v>
      </c>
      <c r="D608" s="197" t="s">
        <v>4456</v>
      </c>
      <c r="E608" s="230">
        <v>560000</v>
      </c>
      <c r="F608" s="195"/>
      <c r="G608" s="125"/>
      <c r="H608" s="125"/>
      <c r="I608" s="125"/>
      <c r="J608" s="126"/>
      <c r="K608" s="126"/>
      <c r="L608" s="137"/>
      <c r="M608" s="137"/>
      <c r="N608" s="126"/>
      <c r="O608" s="125"/>
      <c r="P608" s="125"/>
      <c r="Q608" s="137"/>
      <c r="R608" s="137"/>
      <c r="S608" s="137"/>
      <c r="T608" s="137"/>
    </row>
    <row r="609" spans="1:20" ht="15.75" x14ac:dyDescent="0.25">
      <c r="A609" s="195">
        <v>122</v>
      </c>
      <c r="B609" s="195" t="s">
        <v>5061</v>
      </c>
      <c r="C609" s="196" t="s">
        <v>4848</v>
      </c>
      <c r="D609" s="197" t="s">
        <v>3504</v>
      </c>
      <c r="E609" s="230">
        <v>230000</v>
      </c>
      <c r="F609" s="195"/>
      <c r="G609" s="125"/>
      <c r="H609" s="125"/>
      <c r="I609" s="125"/>
      <c r="J609" s="126"/>
      <c r="K609" s="126"/>
      <c r="L609" s="137"/>
      <c r="M609" s="137"/>
      <c r="N609" s="126"/>
      <c r="O609" s="125"/>
      <c r="P609" s="125"/>
      <c r="Q609" s="137"/>
      <c r="R609" s="137"/>
      <c r="S609" s="137"/>
      <c r="T609" s="137"/>
    </row>
    <row r="610" spans="1:20" ht="15.75" x14ac:dyDescent="0.25">
      <c r="A610" s="195">
        <v>123</v>
      </c>
      <c r="B610" s="195" t="s">
        <v>5062</v>
      </c>
      <c r="C610" s="196" t="s">
        <v>4848</v>
      </c>
      <c r="D610" s="197" t="s">
        <v>4456</v>
      </c>
      <c r="E610" s="230">
        <v>560000</v>
      </c>
      <c r="F610" s="195"/>
      <c r="G610" s="125"/>
      <c r="H610" s="125"/>
      <c r="I610" s="125"/>
      <c r="J610" s="126"/>
      <c r="K610" s="126"/>
      <c r="L610" s="137"/>
      <c r="M610" s="137"/>
      <c r="N610" s="126"/>
      <c r="O610" s="125"/>
      <c r="P610" s="125"/>
      <c r="Q610" s="137"/>
      <c r="R610" s="137"/>
      <c r="S610" s="137"/>
      <c r="T610" s="137"/>
    </row>
    <row r="611" spans="1:20" ht="15.75" x14ac:dyDescent="0.25">
      <c r="A611" s="195">
        <v>124</v>
      </c>
      <c r="B611" s="195" t="s">
        <v>5063</v>
      </c>
      <c r="C611" s="196" t="s">
        <v>4849</v>
      </c>
      <c r="D611" s="197" t="s">
        <v>3504</v>
      </c>
      <c r="E611" s="230">
        <v>230000</v>
      </c>
      <c r="F611" s="195"/>
      <c r="G611" s="125"/>
      <c r="H611" s="125"/>
      <c r="I611" s="125"/>
      <c r="J611" s="126"/>
      <c r="K611" s="126"/>
      <c r="L611" s="137"/>
      <c r="M611" s="137"/>
      <c r="N611" s="126"/>
      <c r="O611" s="125"/>
      <c r="P611" s="125"/>
      <c r="Q611" s="137"/>
      <c r="R611" s="137"/>
      <c r="S611" s="137"/>
      <c r="T611" s="137"/>
    </row>
    <row r="612" spans="1:20" ht="15.75" x14ac:dyDescent="0.25">
      <c r="A612" s="195">
        <v>125</v>
      </c>
      <c r="B612" s="195" t="s">
        <v>5064</v>
      </c>
      <c r="C612" s="196" t="s">
        <v>4849</v>
      </c>
      <c r="D612" s="197" t="s">
        <v>4456</v>
      </c>
      <c r="E612" s="230">
        <v>560000</v>
      </c>
      <c r="F612" s="195"/>
      <c r="G612" s="125"/>
      <c r="H612" s="125"/>
      <c r="I612" s="125"/>
      <c r="J612" s="126"/>
      <c r="K612" s="126"/>
      <c r="L612" s="137"/>
      <c r="M612" s="137"/>
      <c r="N612" s="126"/>
      <c r="O612" s="125"/>
      <c r="P612" s="125"/>
      <c r="Q612" s="137"/>
      <c r="R612" s="137"/>
      <c r="S612" s="137"/>
      <c r="T612" s="137"/>
    </row>
    <row r="613" spans="1:20" ht="15.75" x14ac:dyDescent="0.25">
      <c r="A613" s="195">
        <v>126</v>
      </c>
      <c r="B613" s="195" t="s">
        <v>5065</v>
      </c>
      <c r="C613" s="196" t="s">
        <v>4851</v>
      </c>
      <c r="D613" s="197" t="s">
        <v>4456</v>
      </c>
      <c r="E613" s="230">
        <v>560000</v>
      </c>
      <c r="F613" s="195"/>
      <c r="G613" s="125"/>
      <c r="H613" s="125"/>
      <c r="I613" s="125"/>
      <c r="J613" s="126"/>
      <c r="K613" s="126"/>
      <c r="L613" s="137"/>
      <c r="M613" s="137"/>
      <c r="N613" s="126"/>
      <c r="O613" s="125"/>
      <c r="P613" s="125"/>
      <c r="Q613" s="137"/>
      <c r="R613" s="137"/>
      <c r="S613" s="137"/>
      <c r="T613" s="137"/>
    </row>
    <row r="614" spans="1:20" ht="15.75" x14ac:dyDescent="0.25">
      <c r="A614" s="195">
        <v>127</v>
      </c>
      <c r="B614" s="195" t="s">
        <v>5066</v>
      </c>
      <c r="C614" s="196" t="s">
        <v>4851</v>
      </c>
      <c r="D614" s="197" t="s">
        <v>3504</v>
      </c>
      <c r="E614" s="230">
        <v>230000</v>
      </c>
      <c r="F614" s="195"/>
      <c r="G614" s="125"/>
      <c r="H614" s="125"/>
      <c r="I614" s="125"/>
      <c r="J614" s="126"/>
      <c r="K614" s="126"/>
      <c r="L614" s="137"/>
      <c r="M614" s="137"/>
      <c r="N614" s="126"/>
      <c r="O614" s="125"/>
      <c r="P614" s="125"/>
      <c r="Q614" s="137"/>
      <c r="R614" s="137"/>
      <c r="S614" s="137"/>
      <c r="T614" s="137"/>
    </row>
    <row r="615" spans="1:20" ht="15.75" x14ac:dyDescent="0.25">
      <c r="A615" s="195">
        <v>128</v>
      </c>
      <c r="B615" s="195" t="s">
        <v>5067</v>
      </c>
      <c r="C615" s="196" t="s">
        <v>4852</v>
      </c>
      <c r="D615" s="197" t="s">
        <v>3504</v>
      </c>
      <c r="E615" s="230">
        <v>230000</v>
      </c>
      <c r="F615" s="195"/>
      <c r="G615" s="125"/>
      <c r="H615" s="125"/>
      <c r="I615" s="125"/>
      <c r="J615" s="126"/>
      <c r="K615" s="126"/>
      <c r="L615" s="137"/>
      <c r="M615" s="137"/>
      <c r="N615" s="126"/>
      <c r="O615" s="125"/>
      <c r="P615" s="125"/>
      <c r="Q615" s="137"/>
      <c r="R615" s="137"/>
      <c r="S615" s="137"/>
      <c r="T615" s="137"/>
    </row>
    <row r="616" spans="1:20" ht="15.75" x14ac:dyDescent="0.25">
      <c r="A616" s="195">
        <v>129</v>
      </c>
      <c r="B616" s="195" t="s">
        <v>5068</v>
      </c>
      <c r="C616" s="196" t="s">
        <v>4852</v>
      </c>
      <c r="D616" s="197" t="s">
        <v>4456</v>
      </c>
      <c r="E616" s="230">
        <v>560000</v>
      </c>
      <c r="F616" s="195"/>
      <c r="G616" s="125"/>
      <c r="H616" s="125"/>
      <c r="I616" s="125"/>
      <c r="J616" s="126"/>
      <c r="K616" s="126"/>
      <c r="L616" s="137"/>
      <c r="M616" s="137"/>
      <c r="N616" s="126"/>
      <c r="O616" s="125"/>
      <c r="P616" s="125"/>
      <c r="Q616" s="137"/>
      <c r="R616" s="137"/>
      <c r="S616" s="137"/>
      <c r="T616" s="137"/>
    </row>
    <row r="617" spans="1:20" ht="15.75" x14ac:dyDescent="0.25">
      <c r="A617" s="195">
        <v>130</v>
      </c>
      <c r="B617" s="195" t="s">
        <v>5069</v>
      </c>
      <c r="C617" s="192" t="s">
        <v>4853</v>
      </c>
      <c r="D617" s="197" t="s">
        <v>4456</v>
      </c>
      <c r="E617" s="230">
        <v>560000</v>
      </c>
      <c r="F617" s="195"/>
      <c r="G617" s="125"/>
      <c r="H617" s="125"/>
      <c r="I617" s="125"/>
      <c r="J617" s="126"/>
      <c r="K617" s="126"/>
      <c r="L617" s="137"/>
      <c r="M617" s="137"/>
      <c r="N617" s="126"/>
      <c r="O617" s="125"/>
      <c r="P617" s="125"/>
      <c r="Q617" s="137"/>
      <c r="R617" s="137"/>
      <c r="S617" s="137"/>
      <c r="T617" s="137"/>
    </row>
    <row r="618" spans="1:20" ht="15.75" x14ac:dyDescent="0.25">
      <c r="A618" s="195">
        <v>131</v>
      </c>
      <c r="B618" s="195" t="s">
        <v>5070</v>
      </c>
      <c r="C618" s="192" t="s">
        <v>4853</v>
      </c>
      <c r="D618" s="197" t="s">
        <v>3504</v>
      </c>
      <c r="E618" s="230">
        <v>230000</v>
      </c>
      <c r="F618" s="195"/>
      <c r="G618" s="125"/>
      <c r="H618" s="125"/>
      <c r="I618" s="125"/>
      <c r="J618" s="126"/>
      <c r="K618" s="126"/>
      <c r="L618" s="137"/>
      <c r="M618" s="137"/>
      <c r="N618" s="126"/>
      <c r="O618" s="125"/>
      <c r="P618" s="125"/>
      <c r="Q618" s="137"/>
      <c r="R618" s="137"/>
      <c r="S618" s="137"/>
      <c r="T618" s="137"/>
    </row>
    <row r="619" spans="1:20" ht="15.75" x14ac:dyDescent="0.25">
      <c r="A619" s="195">
        <v>132</v>
      </c>
      <c r="B619" s="195" t="s">
        <v>5071</v>
      </c>
      <c r="C619" s="196" t="s">
        <v>4854</v>
      </c>
      <c r="D619" s="197" t="s">
        <v>3504</v>
      </c>
      <c r="E619" s="230">
        <v>230000</v>
      </c>
      <c r="F619" s="195"/>
      <c r="G619" s="125"/>
      <c r="H619" s="125"/>
      <c r="I619" s="125"/>
      <c r="J619" s="126"/>
      <c r="K619" s="126"/>
      <c r="L619" s="137"/>
      <c r="M619" s="137"/>
      <c r="N619" s="126"/>
      <c r="O619" s="125"/>
      <c r="P619" s="125"/>
      <c r="Q619" s="137"/>
      <c r="R619" s="137"/>
      <c r="S619" s="137"/>
      <c r="T619" s="137"/>
    </row>
    <row r="620" spans="1:20" ht="15.75" x14ac:dyDescent="0.25">
      <c r="A620" s="195">
        <v>133</v>
      </c>
      <c r="B620" s="195" t="s">
        <v>5072</v>
      </c>
      <c r="C620" s="196" t="s">
        <v>4854</v>
      </c>
      <c r="D620" s="197" t="s">
        <v>4456</v>
      </c>
      <c r="E620" s="230">
        <v>560000</v>
      </c>
      <c r="F620" s="195"/>
      <c r="G620" s="125"/>
      <c r="H620" s="125"/>
      <c r="I620" s="125"/>
      <c r="J620" s="126"/>
      <c r="K620" s="126"/>
      <c r="L620" s="137"/>
      <c r="M620" s="137"/>
      <c r="N620" s="126"/>
      <c r="O620" s="125"/>
      <c r="P620" s="125"/>
      <c r="Q620" s="137"/>
      <c r="R620" s="137"/>
      <c r="S620" s="137"/>
      <c r="T620" s="137"/>
    </row>
    <row r="621" spans="1:20" ht="15.75" x14ac:dyDescent="0.25">
      <c r="A621" s="195">
        <v>134</v>
      </c>
      <c r="B621" s="195" t="s">
        <v>5073</v>
      </c>
      <c r="C621" s="196" t="s">
        <v>4855</v>
      </c>
      <c r="D621" s="197" t="s">
        <v>4456</v>
      </c>
      <c r="E621" s="230">
        <v>560000</v>
      </c>
      <c r="F621" s="195"/>
      <c r="G621" s="125"/>
      <c r="H621" s="125"/>
      <c r="I621" s="125"/>
      <c r="J621" s="126"/>
      <c r="K621" s="126"/>
      <c r="L621" s="137"/>
      <c r="M621" s="137"/>
      <c r="N621" s="126"/>
      <c r="O621" s="125"/>
      <c r="P621" s="125"/>
      <c r="Q621" s="137"/>
      <c r="R621" s="137"/>
      <c r="S621" s="137"/>
      <c r="T621" s="137"/>
    </row>
    <row r="622" spans="1:20" ht="15.75" x14ac:dyDescent="0.25">
      <c r="A622" s="195">
        <v>135</v>
      </c>
      <c r="B622" s="195" t="s">
        <v>5074</v>
      </c>
      <c r="C622" s="196" t="s">
        <v>4855</v>
      </c>
      <c r="D622" s="197" t="s">
        <v>3504</v>
      </c>
      <c r="E622" s="230">
        <v>230000</v>
      </c>
      <c r="F622" s="195"/>
      <c r="G622" s="125"/>
      <c r="H622" s="125"/>
      <c r="I622" s="125"/>
      <c r="J622" s="126"/>
      <c r="K622" s="126"/>
      <c r="L622" s="137"/>
      <c r="M622" s="137"/>
      <c r="N622" s="126"/>
      <c r="O622" s="125"/>
      <c r="P622" s="125"/>
      <c r="Q622" s="137"/>
      <c r="R622" s="137"/>
      <c r="S622" s="137"/>
      <c r="T622" s="137"/>
    </row>
    <row r="623" spans="1:20" ht="15.75" x14ac:dyDescent="0.25">
      <c r="A623" s="195">
        <v>136</v>
      </c>
      <c r="B623" s="195" t="s">
        <v>5075</v>
      </c>
      <c r="C623" s="196" t="s">
        <v>4856</v>
      </c>
      <c r="D623" s="197" t="s">
        <v>4857</v>
      </c>
      <c r="E623" s="230">
        <v>430000</v>
      </c>
      <c r="F623" s="195"/>
      <c r="G623" s="125"/>
      <c r="H623" s="125"/>
      <c r="I623" s="125"/>
      <c r="J623" s="126"/>
      <c r="K623" s="126"/>
      <c r="L623" s="137"/>
      <c r="M623" s="137"/>
      <c r="N623" s="126"/>
      <c r="O623" s="125"/>
      <c r="P623" s="125"/>
      <c r="Q623" s="137"/>
      <c r="R623" s="137"/>
      <c r="S623" s="137"/>
      <c r="T623" s="137"/>
    </row>
    <row r="624" spans="1:20" ht="15.75" x14ac:dyDescent="0.25">
      <c r="A624" s="195">
        <v>137</v>
      </c>
      <c r="B624" s="195" t="s">
        <v>5076</v>
      </c>
      <c r="C624" s="196" t="s">
        <v>4858</v>
      </c>
      <c r="D624" s="197" t="s">
        <v>4456</v>
      </c>
      <c r="E624" s="230">
        <v>560000</v>
      </c>
      <c r="F624" s="195"/>
      <c r="G624" s="125"/>
      <c r="H624" s="125"/>
      <c r="I624" s="125"/>
      <c r="J624" s="126"/>
      <c r="K624" s="126"/>
      <c r="L624" s="137"/>
      <c r="M624" s="137"/>
      <c r="N624" s="126"/>
      <c r="O624" s="125"/>
      <c r="P624" s="125"/>
      <c r="Q624" s="137"/>
      <c r="R624" s="137"/>
      <c r="S624" s="137"/>
      <c r="T624" s="137"/>
    </row>
    <row r="625" spans="1:20" ht="15.75" x14ac:dyDescent="0.25">
      <c r="A625" s="195">
        <v>138</v>
      </c>
      <c r="B625" s="195" t="s">
        <v>5077</v>
      </c>
      <c r="C625" s="196" t="s">
        <v>4858</v>
      </c>
      <c r="D625" s="197" t="s">
        <v>3504</v>
      </c>
      <c r="E625" s="230">
        <v>230000</v>
      </c>
      <c r="F625" s="195"/>
      <c r="G625" s="125"/>
      <c r="H625" s="125"/>
      <c r="I625" s="125"/>
      <c r="J625" s="126"/>
      <c r="K625" s="126"/>
      <c r="L625" s="137"/>
      <c r="M625" s="137"/>
      <c r="N625" s="126"/>
      <c r="O625" s="125"/>
      <c r="P625" s="125"/>
      <c r="Q625" s="137"/>
      <c r="R625" s="137"/>
      <c r="S625" s="137"/>
      <c r="T625" s="137"/>
    </row>
    <row r="626" spans="1:20" ht="15.75" x14ac:dyDescent="0.25">
      <c r="A626" s="195">
        <v>139</v>
      </c>
      <c r="B626" s="195" t="s">
        <v>5078</v>
      </c>
      <c r="C626" s="196" t="s">
        <v>4859</v>
      </c>
      <c r="D626" s="197" t="s">
        <v>3504</v>
      </c>
      <c r="E626" s="230">
        <v>230000</v>
      </c>
      <c r="F626" s="195"/>
      <c r="G626" s="125"/>
      <c r="H626" s="125"/>
      <c r="I626" s="125"/>
      <c r="J626" s="126"/>
      <c r="K626" s="126"/>
      <c r="L626" s="137"/>
      <c r="M626" s="137"/>
      <c r="N626" s="126"/>
      <c r="O626" s="125"/>
      <c r="P626" s="125"/>
      <c r="Q626" s="137"/>
      <c r="R626" s="137"/>
      <c r="S626" s="137"/>
      <c r="T626" s="137"/>
    </row>
    <row r="627" spans="1:20" ht="15.75" x14ac:dyDescent="0.25">
      <c r="A627" s="195">
        <v>140</v>
      </c>
      <c r="B627" s="195" t="s">
        <v>5079</v>
      </c>
      <c r="C627" s="196" t="s">
        <v>4859</v>
      </c>
      <c r="D627" s="197" t="s">
        <v>4456</v>
      </c>
      <c r="E627" s="230">
        <v>560000</v>
      </c>
      <c r="F627" s="195"/>
      <c r="G627" s="125"/>
      <c r="H627" s="125"/>
      <c r="I627" s="125"/>
      <c r="J627" s="126"/>
      <c r="K627" s="126"/>
      <c r="L627" s="137"/>
      <c r="M627" s="137"/>
      <c r="N627" s="126"/>
      <c r="O627" s="125"/>
      <c r="P627" s="125"/>
      <c r="Q627" s="137"/>
      <c r="R627" s="137"/>
      <c r="S627" s="137"/>
      <c r="T627" s="137"/>
    </row>
    <row r="628" spans="1:20" ht="15.75" x14ac:dyDescent="0.25">
      <c r="A628" s="195">
        <v>141</v>
      </c>
      <c r="B628" s="195" t="s">
        <v>5080</v>
      </c>
      <c r="C628" s="196" t="s">
        <v>4860</v>
      </c>
      <c r="D628" s="197" t="s">
        <v>2575</v>
      </c>
      <c r="E628" s="230">
        <v>400000</v>
      </c>
      <c r="F628" s="195"/>
      <c r="G628" s="125"/>
      <c r="H628" s="125"/>
      <c r="I628" s="125"/>
      <c r="J628" s="126"/>
      <c r="K628" s="126"/>
      <c r="L628" s="137"/>
      <c r="M628" s="137"/>
      <c r="N628" s="126"/>
      <c r="O628" s="125"/>
      <c r="P628" s="125"/>
      <c r="Q628" s="137"/>
      <c r="R628" s="137"/>
      <c r="S628" s="137"/>
      <c r="T628" s="137"/>
    </row>
    <row r="629" spans="1:20" ht="15.75" x14ac:dyDescent="0.25">
      <c r="A629" s="195">
        <v>142</v>
      </c>
      <c r="B629" s="195" t="s">
        <v>5081</v>
      </c>
      <c r="C629" s="196" t="s">
        <v>4861</v>
      </c>
      <c r="D629" s="197" t="s">
        <v>4456</v>
      </c>
      <c r="E629" s="230">
        <v>560000</v>
      </c>
      <c r="F629" s="195"/>
      <c r="G629" s="125"/>
      <c r="H629" s="125"/>
      <c r="I629" s="125"/>
      <c r="J629" s="126"/>
      <c r="K629" s="126"/>
      <c r="L629" s="137"/>
      <c r="M629" s="137"/>
      <c r="N629" s="126"/>
      <c r="O629" s="125"/>
      <c r="P629" s="125"/>
      <c r="Q629" s="137"/>
      <c r="R629" s="137"/>
      <c r="S629" s="137"/>
      <c r="T629" s="137"/>
    </row>
    <row r="630" spans="1:20" ht="15.75" x14ac:dyDescent="0.25">
      <c r="A630" s="195">
        <v>143</v>
      </c>
      <c r="B630" s="195" t="s">
        <v>5082</v>
      </c>
      <c r="C630" s="196" t="s">
        <v>4861</v>
      </c>
      <c r="D630" s="197" t="s">
        <v>3504</v>
      </c>
      <c r="E630" s="230">
        <v>230000</v>
      </c>
      <c r="F630" s="195"/>
      <c r="G630" s="125"/>
      <c r="H630" s="125"/>
      <c r="I630" s="125"/>
      <c r="J630" s="126"/>
      <c r="K630" s="126"/>
      <c r="L630" s="137"/>
      <c r="M630" s="137"/>
      <c r="N630" s="126"/>
      <c r="O630" s="125"/>
      <c r="P630" s="125"/>
      <c r="Q630" s="137"/>
      <c r="R630" s="137"/>
      <c r="S630" s="137"/>
      <c r="T630" s="137"/>
    </row>
    <row r="631" spans="1:20" ht="15.75" x14ac:dyDescent="0.25">
      <c r="A631" s="195">
        <v>144</v>
      </c>
      <c r="B631" s="195" t="s">
        <v>5083</v>
      </c>
      <c r="C631" s="196" t="s">
        <v>3350</v>
      </c>
      <c r="D631" s="197" t="s">
        <v>3504</v>
      </c>
      <c r="E631" s="230">
        <v>230000</v>
      </c>
      <c r="F631" s="195"/>
      <c r="G631" s="125"/>
      <c r="H631" s="125"/>
      <c r="I631" s="125"/>
      <c r="J631" s="126"/>
      <c r="K631" s="126"/>
      <c r="L631" s="137"/>
      <c r="M631" s="137"/>
      <c r="N631" s="126"/>
      <c r="O631" s="125"/>
      <c r="P631" s="125"/>
      <c r="Q631" s="137"/>
      <c r="R631" s="137"/>
      <c r="S631" s="137"/>
      <c r="T631" s="137"/>
    </row>
    <row r="632" spans="1:20" ht="15.75" x14ac:dyDescent="0.25">
      <c r="A632" s="195">
        <v>145</v>
      </c>
      <c r="B632" s="195" t="s">
        <v>5084</v>
      </c>
      <c r="C632" s="196" t="s">
        <v>3350</v>
      </c>
      <c r="D632" s="197" t="s">
        <v>4456</v>
      </c>
      <c r="E632" s="230">
        <v>560000</v>
      </c>
      <c r="F632" s="195"/>
      <c r="G632" s="125"/>
      <c r="H632" s="125"/>
      <c r="I632" s="125"/>
      <c r="J632" s="126"/>
      <c r="K632" s="126"/>
      <c r="L632" s="137"/>
      <c r="M632" s="137"/>
      <c r="N632" s="126"/>
      <c r="O632" s="125"/>
      <c r="P632" s="125"/>
      <c r="Q632" s="137"/>
      <c r="R632" s="137"/>
      <c r="S632" s="137"/>
      <c r="T632" s="137"/>
    </row>
    <row r="633" spans="1:20" ht="15.75" x14ac:dyDescent="0.25">
      <c r="A633" s="195">
        <v>146</v>
      </c>
      <c r="B633" s="195" t="s">
        <v>5085</v>
      </c>
      <c r="C633" s="196" t="s">
        <v>4862</v>
      </c>
      <c r="D633" s="197" t="s">
        <v>4456</v>
      </c>
      <c r="E633" s="230">
        <v>560000</v>
      </c>
      <c r="F633" s="195"/>
      <c r="G633" s="125"/>
      <c r="H633" s="125"/>
      <c r="I633" s="125"/>
      <c r="J633" s="126"/>
      <c r="K633" s="126"/>
      <c r="L633" s="137"/>
      <c r="M633" s="137"/>
      <c r="N633" s="126"/>
      <c r="O633" s="125"/>
      <c r="P633" s="125"/>
      <c r="Q633" s="137"/>
      <c r="R633" s="137"/>
      <c r="S633" s="137"/>
      <c r="T633" s="137"/>
    </row>
    <row r="634" spans="1:20" ht="15.75" x14ac:dyDescent="0.25">
      <c r="A634" s="195">
        <v>147</v>
      </c>
      <c r="B634" s="195" t="s">
        <v>5086</v>
      </c>
      <c r="C634" s="196" t="s">
        <v>4862</v>
      </c>
      <c r="D634" s="197" t="s">
        <v>3504</v>
      </c>
      <c r="E634" s="230">
        <v>230000</v>
      </c>
      <c r="F634" s="195"/>
      <c r="G634" s="125"/>
      <c r="H634" s="125"/>
      <c r="I634" s="125"/>
      <c r="J634" s="126"/>
      <c r="K634" s="126"/>
      <c r="L634" s="137"/>
      <c r="M634" s="137"/>
      <c r="N634" s="126"/>
      <c r="O634" s="125"/>
      <c r="P634" s="125"/>
      <c r="Q634" s="137"/>
      <c r="R634" s="137"/>
      <c r="S634" s="137"/>
      <c r="T634" s="137"/>
    </row>
    <row r="635" spans="1:20" ht="15.75" x14ac:dyDescent="0.25">
      <c r="A635" s="195">
        <v>148</v>
      </c>
      <c r="B635" s="195" t="s">
        <v>5087</v>
      </c>
      <c r="C635" s="196" t="s">
        <v>4863</v>
      </c>
      <c r="D635" s="197" t="s">
        <v>3504</v>
      </c>
      <c r="E635" s="230">
        <v>230000</v>
      </c>
      <c r="F635" s="195"/>
      <c r="G635" s="125"/>
      <c r="H635" s="125"/>
      <c r="I635" s="125"/>
      <c r="J635" s="126"/>
      <c r="K635" s="126"/>
      <c r="L635" s="137"/>
      <c r="M635" s="137"/>
      <c r="N635" s="126"/>
      <c r="O635" s="125"/>
      <c r="P635" s="125"/>
      <c r="Q635" s="137"/>
      <c r="R635" s="137"/>
      <c r="S635" s="137"/>
      <c r="T635" s="137"/>
    </row>
    <row r="636" spans="1:20" ht="15.75" x14ac:dyDescent="0.25">
      <c r="A636" s="195">
        <v>149</v>
      </c>
      <c r="B636" s="195" t="s">
        <v>5088</v>
      </c>
      <c r="C636" s="196" t="s">
        <v>4863</v>
      </c>
      <c r="D636" s="197" t="s">
        <v>4456</v>
      </c>
      <c r="E636" s="230">
        <v>560000</v>
      </c>
      <c r="F636" s="195"/>
      <c r="G636" s="125"/>
      <c r="H636" s="125"/>
      <c r="I636" s="125"/>
      <c r="J636" s="126"/>
      <c r="K636" s="126"/>
      <c r="L636" s="137"/>
      <c r="M636" s="137"/>
      <c r="N636" s="126"/>
      <c r="O636" s="125"/>
      <c r="P636" s="125"/>
      <c r="Q636" s="137"/>
      <c r="R636" s="137"/>
      <c r="S636" s="137"/>
      <c r="T636" s="137"/>
    </row>
    <row r="637" spans="1:20" ht="15.75" x14ac:dyDescent="0.25">
      <c r="A637" s="195">
        <v>150</v>
      </c>
      <c r="B637" s="195" t="s">
        <v>5089</v>
      </c>
      <c r="C637" s="196" t="s">
        <v>4864</v>
      </c>
      <c r="D637" s="197" t="s">
        <v>4456</v>
      </c>
      <c r="E637" s="230">
        <v>560000</v>
      </c>
      <c r="F637" s="195"/>
      <c r="G637" s="125"/>
      <c r="H637" s="125"/>
      <c r="I637" s="125"/>
      <c r="J637" s="126"/>
      <c r="K637" s="126"/>
      <c r="L637" s="137"/>
      <c r="M637" s="137"/>
      <c r="N637" s="126"/>
      <c r="O637" s="125"/>
      <c r="P637" s="125"/>
      <c r="Q637" s="137"/>
      <c r="R637" s="137"/>
      <c r="S637" s="137"/>
      <c r="T637" s="137"/>
    </row>
    <row r="638" spans="1:20" ht="15.75" x14ac:dyDescent="0.25">
      <c r="A638" s="195">
        <v>151</v>
      </c>
      <c r="B638" s="195" t="s">
        <v>5090</v>
      </c>
      <c r="C638" s="196" t="s">
        <v>4864</v>
      </c>
      <c r="D638" s="197" t="s">
        <v>3504</v>
      </c>
      <c r="E638" s="230">
        <v>230000</v>
      </c>
      <c r="F638" s="195"/>
      <c r="G638" s="125"/>
      <c r="H638" s="125"/>
      <c r="I638" s="125"/>
      <c r="J638" s="126"/>
      <c r="K638" s="126"/>
      <c r="L638" s="137"/>
      <c r="M638" s="137"/>
      <c r="N638" s="126"/>
      <c r="O638" s="125"/>
      <c r="P638" s="125"/>
      <c r="Q638" s="137"/>
      <c r="R638" s="137"/>
      <c r="S638" s="137"/>
      <c r="T638" s="137"/>
    </row>
    <row r="639" spans="1:20" ht="15.75" x14ac:dyDescent="0.25">
      <c r="A639" s="195">
        <v>152</v>
      </c>
      <c r="B639" s="195" t="s">
        <v>5091</v>
      </c>
      <c r="C639" s="196" t="s">
        <v>4865</v>
      </c>
      <c r="D639" s="197" t="s">
        <v>3504</v>
      </c>
      <c r="E639" s="230">
        <v>230000</v>
      </c>
      <c r="F639" s="195"/>
      <c r="G639" s="125"/>
      <c r="H639" s="125"/>
      <c r="I639" s="125"/>
      <c r="J639" s="126"/>
      <c r="K639" s="126"/>
      <c r="L639" s="137"/>
      <c r="M639" s="137"/>
      <c r="N639" s="126"/>
      <c r="O639" s="125"/>
      <c r="P639" s="125"/>
      <c r="Q639" s="137"/>
      <c r="R639" s="137"/>
      <c r="S639" s="137"/>
      <c r="T639" s="137"/>
    </row>
    <row r="640" spans="1:20" ht="15.75" x14ac:dyDescent="0.25">
      <c r="A640" s="195">
        <v>153</v>
      </c>
      <c r="B640" s="195" t="s">
        <v>5092</v>
      </c>
      <c r="C640" s="196" t="s">
        <v>4865</v>
      </c>
      <c r="D640" s="197" t="s">
        <v>4456</v>
      </c>
      <c r="E640" s="230">
        <v>560000</v>
      </c>
      <c r="F640" s="195"/>
      <c r="G640" s="125"/>
      <c r="H640" s="125"/>
      <c r="I640" s="125"/>
      <c r="J640" s="126"/>
      <c r="K640" s="126"/>
      <c r="L640" s="137"/>
      <c r="M640" s="137"/>
      <c r="N640" s="126"/>
      <c r="O640" s="125"/>
      <c r="P640" s="125"/>
      <c r="Q640" s="137"/>
      <c r="R640" s="137"/>
      <c r="S640" s="137"/>
      <c r="T640" s="137"/>
    </row>
    <row r="641" spans="1:20" ht="15.75" x14ac:dyDescent="0.25">
      <c r="A641" s="195">
        <v>154</v>
      </c>
      <c r="B641" s="195" t="s">
        <v>5093</v>
      </c>
      <c r="C641" s="196" t="s">
        <v>3371</v>
      </c>
      <c r="D641" s="197" t="s">
        <v>4456</v>
      </c>
      <c r="E641" s="230">
        <v>560000</v>
      </c>
      <c r="F641" s="195"/>
      <c r="G641" s="125"/>
      <c r="H641" s="125"/>
      <c r="I641" s="125"/>
      <c r="J641" s="126"/>
      <c r="K641" s="126"/>
      <c r="L641" s="137"/>
      <c r="M641" s="137"/>
      <c r="N641" s="126"/>
      <c r="O641" s="125"/>
      <c r="P641" s="125"/>
      <c r="Q641" s="137"/>
      <c r="R641" s="137"/>
      <c r="S641" s="137"/>
      <c r="T641" s="137"/>
    </row>
    <row r="642" spans="1:20" ht="15.75" x14ac:dyDescent="0.25">
      <c r="A642" s="195">
        <v>155</v>
      </c>
      <c r="B642" s="195" t="s">
        <v>5094</v>
      </c>
      <c r="C642" s="196" t="s">
        <v>3371</v>
      </c>
      <c r="D642" s="197" t="s">
        <v>3504</v>
      </c>
      <c r="E642" s="230">
        <v>230000</v>
      </c>
      <c r="F642" s="195"/>
      <c r="G642" s="125"/>
      <c r="H642" s="125"/>
      <c r="I642" s="125"/>
      <c r="J642" s="126"/>
      <c r="K642" s="126"/>
      <c r="L642" s="137"/>
      <c r="M642" s="137"/>
      <c r="N642" s="126"/>
      <c r="O642" s="125"/>
      <c r="P642" s="125"/>
      <c r="Q642" s="137"/>
      <c r="R642" s="137"/>
      <c r="S642" s="137"/>
      <c r="T642" s="137"/>
    </row>
    <row r="643" spans="1:20" ht="15.75" x14ac:dyDescent="0.25">
      <c r="A643" s="195">
        <v>156</v>
      </c>
      <c r="B643" s="195" t="s">
        <v>5095</v>
      </c>
      <c r="C643" s="196" t="s">
        <v>4866</v>
      </c>
      <c r="D643" s="197" t="s">
        <v>4456</v>
      </c>
      <c r="E643" s="230">
        <v>560000</v>
      </c>
      <c r="F643" s="195"/>
      <c r="G643" s="125"/>
      <c r="H643" s="125"/>
      <c r="I643" s="125"/>
      <c r="J643" s="126"/>
      <c r="K643" s="126"/>
      <c r="L643" s="137"/>
      <c r="M643" s="137"/>
      <c r="N643" s="126"/>
      <c r="O643" s="125"/>
      <c r="P643" s="125"/>
      <c r="Q643" s="137"/>
      <c r="R643" s="137"/>
      <c r="S643" s="137"/>
      <c r="T643" s="137"/>
    </row>
    <row r="644" spans="1:20" ht="15.75" x14ac:dyDescent="0.25">
      <c r="A644" s="195">
        <v>157</v>
      </c>
      <c r="B644" s="195" t="s">
        <v>5096</v>
      </c>
      <c r="C644" s="196" t="s">
        <v>4866</v>
      </c>
      <c r="D644" s="197" t="s">
        <v>3504</v>
      </c>
      <c r="E644" s="230">
        <v>230000</v>
      </c>
      <c r="F644" s="195"/>
      <c r="G644" s="125"/>
      <c r="H644" s="125"/>
      <c r="I644" s="125"/>
      <c r="J644" s="126"/>
      <c r="K644" s="126"/>
      <c r="L644" s="137"/>
      <c r="M644" s="137"/>
      <c r="N644" s="126"/>
      <c r="O644" s="125"/>
      <c r="P644" s="125"/>
      <c r="Q644" s="137"/>
      <c r="R644" s="137"/>
      <c r="S644" s="137"/>
      <c r="T644" s="137"/>
    </row>
    <row r="645" spans="1:20" ht="15.75" x14ac:dyDescent="0.25">
      <c r="A645" s="195">
        <v>158</v>
      </c>
      <c r="B645" s="195" t="s">
        <v>5097</v>
      </c>
      <c r="C645" s="196" t="s">
        <v>4867</v>
      </c>
      <c r="D645" s="197" t="s">
        <v>4456</v>
      </c>
      <c r="E645" s="230">
        <v>560000</v>
      </c>
      <c r="F645" s="195"/>
      <c r="G645" s="125"/>
      <c r="H645" s="125"/>
      <c r="I645" s="125"/>
      <c r="J645" s="126"/>
      <c r="K645" s="126"/>
      <c r="L645" s="137"/>
      <c r="M645" s="137"/>
      <c r="N645" s="126"/>
      <c r="O645" s="125"/>
      <c r="P645" s="125"/>
      <c r="Q645" s="137"/>
      <c r="R645" s="137"/>
      <c r="S645" s="137"/>
      <c r="T645" s="137"/>
    </row>
    <row r="646" spans="1:20" ht="15.75" x14ac:dyDescent="0.25">
      <c r="A646" s="195">
        <v>159</v>
      </c>
      <c r="B646" s="195" t="s">
        <v>5098</v>
      </c>
      <c r="C646" s="196" t="s">
        <v>4867</v>
      </c>
      <c r="D646" s="197" t="s">
        <v>3504</v>
      </c>
      <c r="E646" s="230">
        <v>230000</v>
      </c>
      <c r="F646" s="195"/>
      <c r="G646" s="125"/>
      <c r="H646" s="125"/>
      <c r="I646" s="125"/>
      <c r="J646" s="126"/>
      <c r="K646" s="126"/>
      <c r="L646" s="137"/>
      <c r="M646" s="137"/>
      <c r="N646" s="126"/>
      <c r="O646" s="125"/>
      <c r="P646" s="125"/>
      <c r="Q646" s="137"/>
      <c r="R646" s="137"/>
      <c r="S646" s="137"/>
      <c r="T646" s="137"/>
    </row>
    <row r="647" spans="1:20" ht="15.75" x14ac:dyDescent="0.25">
      <c r="A647" s="195">
        <v>160</v>
      </c>
      <c r="B647" s="195" t="s">
        <v>5099</v>
      </c>
      <c r="C647" s="196" t="s">
        <v>4868</v>
      </c>
      <c r="D647" s="197" t="s">
        <v>4456</v>
      </c>
      <c r="E647" s="230">
        <v>560000</v>
      </c>
      <c r="F647" s="195"/>
      <c r="G647" s="125"/>
      <c r="H647" s="125"/>
      <c r="I647" s="125"/>
      <c r="J647" s="126"/>
      <c r="K647" s="126"/>
      <c r="L647" s="137"/>
      <c r="M647" s="137"/>
      <c r="N647" s="126"/>
      <c r="O647" s="125"/>
      <c r="P647" s="125"/>
      <c r="Q647" s="137"/>
      <c r="R647" s="137"/>
      <c r="S647" s="137"/>
      <c r="T647" s="137"/>
    </row>
    <row r="648" spans="1:20" ht="15.75" x14ac:dyDescent="0.25">
      <c r="A648" s="195">
        <v>161</v>
      </c>
      <c r="B648" s="195" t="s">
        <v>5100</v>
      </c>
      <c r="C648" s="196" t="s">
        <v>4868</v>
      </c>
      <c r="D648" s="197" t="s">
        <v>3504</v>
      </c>
      <c r="E648" s="230">
        <v>230000</v>
      </c>
      <c r="F648" s="195"/>
      <c r="G648" s="125"/>
      <c r="H648" s="125"/>
      <c r="I648" s="125"/>
      <c r="J648" s="126"/>
      <c r="K648" s="126"/>
      <c r="L648" s="137"/>
      <c r="M648" s="137"/>
      <c r="N648" s="126"/>
      <c r="O648" s="125"/>
      <c r="P648" s="125"/>
      <c r="Q648" s="137"/>
      <c r="R648" s="137"/>
      <c r="S648" s="137"/>
      <c r="T648" s="137"/>
    </row>
    <row r="649" spans="1:20" ht="15.75" x14ac:dyDescent="0.25">
      <c r="A649" s="195">
        <v>162</v>
      </c>
      <c r="B649" s="195" t="s">
        <v>5101</v>
      </c>
      <c r="C649" s="196" t="s">
        <v>2908</v>
      </c>
      <c r="D649" s="197" t="s">
        <v>4456</v>
      </c>
      <c r="E649" s="230">
        <v>560000</v>
      </c>
      <c r="F649" s="195"/>
      <c r="G649" s="125"/>
      <c r="H649" s="125"/>
      <c r="I649" s="125"/>
      <c r="J649" s="126"/>
      <c r="K649" s="126"/>
      <c r="L649" s="137"/>
      <c r="M649" s="137"/>
      <c r="N649" s="126"/>
      <c r="O649" s="125"/>
      <c r="P649" s="125"/>
      <c r="Q649" s="137"/>
      <c r="R649" s="137"/>
      <c r="S649" s="137"/>
      <c r="T649" s="137"/>
    </row>
    <row r="650" spans="1:20" ht="15.75" x14ac:dyDescent="0.25">
      <c r="A650" s="195">
        <v>163</v>
      </c>
      <c r="B650" s="195" t="s">
        <v>5102</v>
      </c>
      <c r="C650" s="196" t="s">
        <v>2908</v>
      </c>
      <c r="D650" s="197" t="s">
        <v>3504</v>
      </c>
      <c r="E650" s="230">
        <v>230000</v>
      </c>
      <c r="F650" s="250"/>
      <c r="G650" s="125"/>
      <c r="H650" s="125"/>
      <c r="I650" s="125"/>
      <c r="J650" s="126"/>
      <c r="K650" s="126"/>
      <c r="L650" s="137"/>
      <c r="M650" s="137"/>
      <c r="N650" s="126"/>
      <c r="O650" s="125"/>
      <c r="P650" s="125"/>
      <c r="Q650" s="137"/>
      <c r="R650" s="137"/>
      <c r="S650" s="137"/>
      <c r="T650" s="137"/>
    </row>
    <row r="651" spans="1:20" ht="15.75" x14ac:dyDescent="0.25">
      <c r="A651" s="195">
        <v>164</v>
      </c>
      <c r="B651" s="195" t="s">
        <v>5103</v>
      </c>
      <c r="C651" s="196" t="s">
        <v>4869</v>
      </c>
      <c r="D651" s="197" t="s">
        <v>4456</v>
      </c>
      <c r="E651" s="230">
        <v>560000</v>
      </c>
      <c r="F651" s="195"/>
      <c r="G651" s="245">
        <v>560000</v>
      </c>
      <c r="H651" s="125"/>
      <c r="I651" s="125"/>
      <c r="J651" s="126"/>
      <c r="K651" s="126"/>
      <c r="L651" s="137"/>
      <c r="M651" s="137"/>
      <c r="N651" s="126"/>
      <c r="O651" s="125"/>
      <c r="P651" s="125"/>
      <c r="Q651" s="137"/>
      <c r="R651" s="137"/>
      <c r="S651" s="137"/>
      <c r="T651" s="137"/>
    </row>
    <row r="652" spans="1:20" ht="15.75" x14ac:dyDescent="0.25">
      <c r="A652" s="195">
        <v>165</v>
      </c>
      <c r="B652" s="195" t="s">
        <v>5104</v>
      </c>
      <c r="C652" s="196" t="s">
        <v>4869</v>
      </c>
      <c r="D652" s="197" t="s">
        <v>3504</v>
      </c>
      <c r="E652" s="230">
        <v>230000</v>
      </c>
      <c r="F652" s="195"/>
      <c r="G652" s="245">
        <v>230000</v>
      </c>
      <c r="H652" s="125"/>
      <c r="I652" s="125"/>
      <c r="J652" s="126"/>
      <c r="K652" s="126"/>
      <c r="L652" s="137"/>
      <c r="M652" s="137"/>
      <c r="N652" s="126"/>
      <c r="O652" s="125"/>
      <c r="P652" s="125"/>
      <c r="Q652" s="137"/>
      <c r="R652" s="137"/>
      <c r="S652" s="137"/>
      <c r="T652" s="137"/>
    </row>
    <row r="653" spans="1:20" ht="15.75" x14ac:dyDescent="0.25">
      <c r="A653" s="195">
        <v>166</v>
      </c>
      <c r="B653" s="195" t="s">
        <v>5105</v>
      </c>
      <c r="C653" s="196" t="s">
        <v>4870</v>
      </c>
      <c r="D653" s="197" t="s">
        <v>4456</v>
      </c>
      <c r="E653" s="230">
        <v>560000</v>
      </c>
      <c r="F653" s="195"/>
      <c r="G653" s="245">
        <v>560000</v>
      </c>
      <c r="H653" s="125"/>
      <c r="I653" s="125"/>
      <c r="J653" s="126"/>
      <c r="K653" s="126"/>
      <c r="L653" s="137"/>
      <c r="M653" s="137"/>
      <c r="N653" s="126"/>
      <c r="O653" s="125"/>
      <c r="P653" s="125"/>
      <c r="Q653" s="137"/>
      <c r="R653" s="137"/>
      <c r="S653" s="137"/>
      <c r="T653" s="137"/>
    </row>
    <row r="654" spans="1:20" ht="15.75" x14ac:dyDescent="0.25">
      <c r="A654" s="195">
        <v>167</v>
      </c>
      <c r="B654" s="195" t="s">
        <v>5106</v>
      </c>
      <c r="C654" s="196" t="s">
        <v>4871</v>
      </c>
      <c r="D654" s="197" t="s">
        <v>3504</v>
      </c>
      <c r="E654" s="230">
        <v>230000</v>
      </c>
      <c r="F654" s="195"/>
      <c r="G654" s="245">
        <v>230000</v>
      </c>
      <c r="H654" s="125"/>
      <c r="I654" s="125"/>
      <c r="J654" s="126"/>
      <c r="K654" s="126"/>
      <c r="L654" s="137"/>
      <c r="M654" s="137"/>
      <c r="N654" s="126"/>
      <c r="O654" s="125"/>
      <c r="P654" s="125"/>
      <c r="Q654" s="137"/>
      <c r="R654" s="137"/>
      <c r="S654" s="137"/>
      <c r="T654" s="137"/>
    </row>
    <row r="655" spans="1:20" ht="15.75" x14ac:dyDescent="0.25">
      <c r="A655" s="195">
        <v>168</v>
      </c>
      <c r="B655" s="195" t="s">
        <v>5107</v>
      </c>
      <c r="C655" s="196" t="s">
        <v>4870</v>
      </c>
      <c r="D655" s="197" t="s">
        <v>3504</v>
      </c>
      <c r="E655" s="230">
        <v>230000</v>
      </c>
      <c r="F655" s="195"/>
      <c r="G655" s="245">
        <v>230000</v>
      </c>
      <c r="H655" s="125"/>
      <c r="I655" s="125"/>
      <c r="J655" s="126"/>
      <c r="K655" s="126"/>
      <c r="L655" s="137"/>
      <c r="M655" s="137"/>
      <c r="N655" s="126"/>
      <c r="O655" s="125"/>
      <c r="P655" s="125"/>
      <c r="Q655" s="137"/>
      <c r="R655" s="137"/>
      <c r="S655" s="137"/>
      <c r="T655" s="137"/>
    </row>
    <row r="656" spans="1:20" ht="15.75" x14ac:dyDescent="0.25">
      <c r="A656" s="195">
        <v>169</v>
      </c>
      <c r="B656" s="195" t="s">
        <v>5108</v>
      </c>
      <c r="C656" s="196" t="s">
        <v>4871</v>
      </c>
      <c r="D656" s="197" t="s">
        <v>4456</v>
      </c>
      <c r="E656" s="230">
        <v>560000</v>
      </c>
      <c r="F656" s="195"/>
      <c r="G656" s="245">
        <v>560000</v>
      </c>
      <c r="H656" s="125"/>
      <c r="I656" s="125"/>
      <c r="J656" s="126"/>
      <c r="K656" s="126"/>
      <c r="L656" s="137"/>
      <c r="M656" s="137"/>
      <c r="N656" s="126"/>
      <c r="O656" s="125"/>
      <c r="P656" s="125"/>
      <c r="Q656" s="137"/>
      <c r="R656" s="137"/>
      <c r="S656" s="137"/>
      <c r="T656" s="137"/>
    </row>
    <row r="657" spans="1:20" ht="15.75" x14ac:dyDescent="0.25">
      <c r="A657" s="195">
        <v>170</v>
      </c>
      <c r="B657" s="195" t="s">
        <v>5109</v>
      </c>
      <c r="C657" s="196" t="s">
        <v>4872</v>
      </c>
      <c r="D657" s="197" t="s">
        <v>3504</v>
      </c>
      <c r="E657" s="230">
        <v>230000</v>
      </c>
      <c r="F657" s="195"/>
      <c r="G657" s="245">
        <v>230000</v>
      </c>
      <c r="H657" s="125"/>
      <c r="I657" s="125"/>
      <c r="J657" s="126"/>
      <c r="K657" s="126"/>
      <c r="L657" s="137"/>
      <c r="M657" s="137"/>
      <c r="N657" s="126"/>
      <c r="O657" s="125"/>
      <c r="P657" s="125"/>
      <c r="Q657" s="137"/>
      <c r="R657" s="137"/>
      <c r="S657" s="137"/>
      <c r="T657" s="137"/>
    </row>
    <row r="658" spans="1:20" ht="15.75" x14ac:dyDescent="0.25">
      <c r="A658" s="195">
        <v>171</v>
      </c>
      <c r="B658" s="195" t="s">
        <v>5110</v>
      </c>
      <c r="C658" s="196" t="s">
        <v>4872</v>
      </c>
      <c r="D658" s="197" t="s">
        <v>4456</v>
      </c>
      <c r="E658" s="230">
        <v>560000</v>
      </c>
      <c r="F658" s="195"/>
      <c r="G658" s="245">
        <v>560000</v>
      </c>
      <c r="H658" s="125"/>
      <c r="I658" s="125"/>
      <c r="J658" s="126"/>
      <c r="K658" s="126"/>
      <c r="L658" s="137"/>
      <c r="M658" s="137"/>
      <c r="N658" s="126"/>
      <c r="O658" s="125"/>
      <c r="P658" s="125"/>
      <c r="Q658" s="137"/>
      <c r="R658" s="137"/>
      <c r="S658" s="137"/>
      <c r="T658" s="137"/>
    </row>
    <row r="659" spans="1:20" ht="15.75" x14ac:dyDescent="0.25">
      <c r="A659" s="195">
        <v>172</v>
      </c>
      <c r="B659" s="195" t="s">
        <v>5111</v>
      </c>
      <c r="C659" s="196" t="s">
        <v>4873</v>
      </c>
      <c r="D659" s="197" t="s">
        <v>4456</v>
      </c>
      <c r="E659" s="230">
        <v>560000</v>
      </c>
      <c r="F659" s="195"/>
      <c r="G659" s="245">
        <v>560000</v>
      </c>
      <c r="H659" s="125"/>
      <c r="I659" s="125"/>
      <c r="J659" s="126"/>
      <c r="K659" s="126"/>
      <c r="L659" s="137"/>
      <c r="M659" s="137"/>
      <c r="N659" s="126"/>
      <c r="O659" s="125"/>
      <c r="P659" s="125"/>
      <c r="Q659" s="137"/>
      <c r="R659" s="137"/>
      <c r="S659" s="137"/>
      <c r="T659" s="137"/>
    </row>
    <row r="660" spans="1:20" ht="15.75" x14ac:dyDescent="0.25">
      <c r="A660" s="195">
        <v>173</v>
      </c>
      <c r="B660" s="195" t="s">
        <v>5112</v>
      </c>
      <c r="C660" s="196" t="s">
        <v>4873</v>
      </c>
      <c r="D660" s="197" t="s">
        <v>3504</v>
      </c>
      <c r="E660" s="230">
        <v>230000</v>
      </c>
      <c r="F660" s="195"/>
      <c r="G660" s="245">
        <v>230000</v>
      </c>
      <c r="H660" s="125"/>
      <c r="I660" s="125"/>
      <c r="J660" s="126"/>
      <c r="K660" s="126"/>
      <c r="L660" s="137"/>
      <c r="M660" s="137"/>
      <c r="N660" s="126"/>
      <c r="O660" s="125"/>
      <c r="P660" s="125"/>
      <c r="Q660" s="137"/>
      <c r="R660" s="137"/>
      <c r="S660" s="137"/>
      <c r="T660" s="137"/>
    </row>
    <row r="661" spans="1:20" ht="15.75" x14ac:dyDescent="0.25">
      <c r="A661" s="195">
        <v>174</v>
      </c>
      <c r="B661" s="195" t="s">
        <v>5113</v>
      </c>
      <c r="C661" s="196" t="s">
        <v>4874</v>
      </c>
      <c r="D661" s="197" t="s">
        <v>3504</v>
      </c>
      <c r="E661" s="230">
        <v>230000</v>
      </c>
      <c r="F661" s="195"/>
      <c r="G661" s="245">
        <v>230000</v>
      </c>
      <c r="H661" s="125"/>
      <c r="I661" s="125"/>
      <c r="J661" s="126"/>
      <c r="K661" s="126"/>
      <c r="L661" s="137"/>
      <c r="M661" s="137"/>
      <c r="N661" s="126"/>
      <c r="O661" s="125"/>
      <c r="P661" s="125"/>
      <c r="Q661" s="137"/>
      <c r="R661" s="137"/>
      <c r="S661" s="137"/>
      <c r="T661" s="137"/>
    </row>
    <row r="662" spans="1:20" ht="15.75" x14ac:dyDescent="0.25">
      <c r="A662" s="195">
        <v>175</v>
      </c>
      <c r="B662" s="195" t="s">
        <v>5114</v>
      </c>
      <c r="C662" s="196" t="s">
        <v>4874</v>
      </c>
      <c r="D662" s="197" t="s">
        <v>4456</v>
      </c>
      <c r="E662" s="230">
        <v>560000</v>
      </c>
      <c r="F662" s="195"/>
      <c r="G662" s="245">
        <v>560000</v>
      </c>
      <c r="H662" s="125"/>
      <c r="I662" s="125"/>
      <c r="J662" s="126"/>
      <c r="K662" s="126"/>
      <c r="L662" s="137"/>
      <c r="M662" s="137"/>
      <c r="N662" s="126"/>
      <c r="O662" s="125"/>
      <c r="P662" s="125"/>
      <c r="Q662" s="137"/>
      <c r="R662" s="137"/>
      <c r="S662" s="137"/>
      <c r="T662" s="137"/>
    </row>
    <row r="663" spans="1:20" ht="15.75" x14ac:dyDescent="0.25">
      <c r="A663" s="195">
        <v>176</v>
      </c>
      <c r="B663" s="195" t="s">
        <v>5115</v>
      </c>
      <c r="C663" s="196" t="s">
        <v>4875</v>
      </c>
      <c r="D663" s="197" t="s">
        <v>4456</v>
      </c>
      <c r="E663" s="230">
        <v>560000</v>
      </c>
      <c r="F663" s="195"/>
      <c r="G663" s="245">
        <v>560000</v>
      </c>
      <c r="H663" s="125"/>
      <c r="I663" s="125"/>
      <c r="J663" s="126"/>
      <c r="K663" s="126"/>
      <c r="L663" s="137"/>
      <c r="M663" s="137"/>
      <c r="N663" s="126"/>
      <c r="O663" s="125"/>
      <c r="P663" s="125"/>
      <c r="Q663" s="137"/>
      <c r="R663" s="137"/>
      <c r="S663" s="137"/>
      <c r="T663" s="137"/>
    </row>
    <row r="664" spans="1:20" ht="15.75" x14ac:dyDescent="0.25">
      <c r="A664" s="195">
        <v>177</v>
      </c>
      <c r="B664" s="195" t="s">
        <v>5116</v>
      </c>
      <c r="C664" s="196" t="s">
        <v>4875</v>
      </c>
      <c r="D664" s="197" t="s">
        <v>3504</v>
      </c>
      <c r="E664" s="230">
        <v>230000</v>
      </c>
      <c r="F664" s="195"/>
      <c r="G664" s="245">
        <v>230000</v>
      </c>
      <c r="H664" s="125"/>
      <c r="I664" s="125"/>
      <c r="J664" s="126"/>
      <c r="K664" s="126"/>
      <c r="L664" s="137"/>
      <c r="M664" s="137"/>
      <c r="N664" s="126"/>
      <c r="O664" s="125"/>
      <c r="P664" s="125"/>
      <c r="Q664" s="137"/>
      <c r="R664" s="137"/>
      <c r="S664" s="137"/>
      <c r="T664" s="137"/>
    </row>
    <row r="665" spans="1:20" ht="15.75" x14ac:dyDescent="0.25">
      <c r="A665" s="195">
        <v>178</v>
      </c>
      <c r="B665" s="195" t="s">
        <v>5117</v>
      </c>
      <c r="C665" s="196" t="s">
        <v>4876</v>
      </c>
      <c r="D665" s="197" t="s">
        <v>3504</v>
      </c>
      <c r="E665" s="230">
        <v>230000</v>
      </c>
      <c r="F665" s="195"/>
      <c r="G665" s="245">
        <v>230000</v>
      </c>
      <c r="H665" s="125"/>
      <c r="I665" s="125"/>
      <c r="J665" s="126"/>
      <c r="K665" s="126"/>
      <c r="L665" s="137"/>
      <c r="M665" s="137"/>
      <c r="N665" s="126"/>
      <c r="O665" s="125"/>
      <c r="P665" s="125"/>
      <c r="Q665" s="137"/>
      <c r="R665" s="137"/>
      <c r="S665" s="137"/>
      <c r="T665" s="137"/>
    </row>
    <row r="666" spans="1:20" ht="15.75" x14ac:dyDescent="0.25">
      <c r="A666" s="195">
        <v>179</v>
      </c>
      <c r="B666" s="195" t="s">
        <v>5118</v>
      </c>
      <c r="C666" s="196" t="s">
        <v>4876</v>
      </c>
      <c r="D666" s="197" t="s">
        <v>4456</v>
      </c>
      <c r="E666" s="230">
        <v>560000</v>
      </c>
      <c r="F666" s="195"/>
      <c r="G666" s="245">
        <v>560000</v>
      </c>
      <c r="H666" s="125"/>
      <c r="I666" s="125"/>
      <c r="J666" s="126"/>
      <c r="K666" s="126"/>
      <c r="L666" s="137"/>
      <c r="M666" s="137"/>
      <c r="N666" s="126"/>
      <c r="O666" s="125"/>
      <c r="P666" s="125"/>
      <c r="Q666" s="137"/>
      <c r="R666" s="137"/>
      <c r="S666" s="137"/>
      <c r="T666" s="137"/>
    </row>
    <row r="667" spans="1:20" ht="15.75" x14ac:dyDescent="0.25">
      <c r="A667" s="195">
        <v>180</v>
      </c>
      <c r="B667" s="195" t="s">
        <v>5119</v>
      </c>
      <c r="C667" s="196" t="s">
        <v>4877</v>
      </c>
      <c r="D667" s="197" t="s">
        <v>3504</v>
      </c>
      <c r="E667" s="230">
        <v>230000</v>
      </c>
      <c r="F667" s="195"/>
      <c r="G667" s="245">
        <v>230000</v>
      </c>
      <c r="H667" s="125"/>
      <c r="I667" s="125"/>
      <c r="J667" s="126"/>
      <c r="K667" s="126"/>
      <c r="L667" s="137"/>
      <c r="M667" s="137"/>
      <c r="N667" s="126"/>
      <c r="O667" s="125"/>
      <c r="P667" s="125"/>
      <c r="Q667" s="137"/>
      <c r="R667" s="137"/>
      <c r="S667" s="137"/>
      <c r="T667" s="137"/>
    </row>
    <row r="668" spans="1:20" ht="15.75" x14ac:dyDescent="0.25">
      <c r="A668" s="195">
        <v>181</v>
      </c>
      <c r="B668" s="195" t="s">
        <v>5120</v>
      </c>
      <c r="C668" s="196" t="s">
        <v>4878</v>
      </c>
      <c r="D668" s="197" t="s">
        <v>4456</v>
      </c>
      <c r="E668" s="230">
        <v>560000</v>
      </c>
      <c r="F668" s="195"/>
      <c r="G668" s="245">
        <v>560000</v>
      </c>
      <c r="H668" s="125"/>
      <c r="I668" s="125"/>
      <c r="J668" s="126"/>
      <c r="K668" s="126"/>
      <c r="L668" s="137"/>
      <c r="M668" s="137"/>
      <c r="N668" s="126"/>
      <c r="O668" s="125"/>
      <c r="P668" s="125"/>
      <c r="Q668" s="137"/>
      <c r="R668" s="137"/>
      <c r="S668" s="137"/>
      <c r="T668" s="137"/>
    </row>
    <row r="669" spans="1:20" ht="15.75" x14ac:dyDescent="0.25">
      <c r="A669" s="195">
        <v>182</v>
      </c>
      <c r="B669" s="195" t="s">
        <v>5121</v>
      </c>
      <c r="C669" s="196" t="s">
        <v>4878</v>
      </c>
      <c r="D669" s="197" t="s">
        <v>3504</v>
      </c>
      <c r="E669" s="230">
        <v>230000</v>
      </c>
      <c r="F669" s="195"/>
      <c r="G669" s="245">
        <v>230000</v>
      </c>
      <c r="H669" s="125"/>
      <c r="I669" s="125"/>
      <c r="J669" s="126"/>
      <c r="K669" s="126"/>
      <c r="L669" s="137"/>
      <c r="M669" s="137"/>
      <c r="N669" s="126"/>
      <c r="O669" s="125"/>
      <c r="P669" s="125"/>
      <c r="Q669" s="137"/>
      <c r="R669" s="137"/>
      <c r="S669" s="137"/>
      <c r="T669" s="137"/>
    </row>
    <row r="670" spans="1:20" ht="15.75" x14ac:dyDescent="0.25">
      <c r="A670" s="195">
        <v>183</v>
      </c>
      <c r="B670" s="195" t="s">
        <v>5122</v>
      </c>
      <c r="C670" s="196" t="s">
        <v>4877</v>
      </c>
      <c r="D670" s="197" t="s">
        <v>4456</v>
      </c>
      <c r="E670" s="230">
        <v>560000</v>
      </c>
      <c r="F670" s="195"/>
      <c r="G670" s="245">
        <v>560000</v>
      </c>
      <c r="H670" s="125"/>
      <c r="I670" s="125"/>
      <c r="J670" s="126"/>
      <c r="K670" s="126"/>
      <c r="L670" s="137"/>
      <c r="M670" s="137"/>
      <c r="N670" s="126"/>
      <c r="O670" s="125"/>
      <c r="P670" s="125"/>
      <c r="Q670" s="137"/>
      <c r="R670" s="137"/>
      <c r="S670" s="137"/>
      <c r="T670" s="137"/>
    </row>
    <row r="671" spans="1:20" ht="15.75" x14ac:dyDescent="0.25">
      <c r="A671" s="195">
        <v>184</v>
      </c>
      <c r="B671" s="195" t="s">
        <v>5123</v>
      </c>
      <c r="C671" s="196" t="s">
        <v>4879</v>
      </c>
      <c r="D671" s="197" t="s">
        <v>4456</v>
      </c>
      <c r="E671" s="230">
        <v>3920000</v>
      </c>
      <c r="F671" s="195" t="s">
        <v>5254</v>
      </c>
      <c r="G671" s="245">
        <v>3920000</v>
      </c>
      <c r="H671" s="125"/>
      <c r="I671" s="125"/>
      <c r="J671" s="126"/>
      <c r="K671" s="126"/>
      <c r="L671" s="137"/>
      <c r="M671" s="137"/>
      <c r="N671" s="126"/>
      <c r="O671" s="125"/>
      <c r="P671" s="125"/>
      <c r="Q671" s="137"/>
      <c r="R671" s="137"/>
      <c r="S671" s="137"/>
      <c r="T671" s="137"/>
    </row>
    <row r="672" spans="1:20" ht="15.75" x14ac:dyDescent="0.25">
      <c r="A672" s="195">
        <v>185</v>
      </c>
      <c r="B672" s="195" t="s">
        <v>5124</v>
      </c>
      <c r="C672" s="196" t="s">
        <v>4880</v>
      </c>
      <c r="D672" s="197" t="s">
        <v>3504</v>
      </c>
      <c r="E672" s="230">
        <v>230000</v>
      </c>
      <c r="F672" s="195"/>
      <c r="G672" s="245">
        <v>230000</v>
      </c>
      <c r="H672" s="125"/>
      <c r="I672" s="125"/>
      <c r="J672" s="126"/>
      <c r="K672" s="126"/>
      <c r="L672" s="137"/>
      <c r="M672" s="137"/>
      <c r="N672" s="126"/>
      <c r="O672" s="125"/>
      <c r="P672" s="125"/>
      <c r="Q672" s="137"/>
      <c r="R672" s="137"/>
      <c r="S672" s="137"/>
      <c r="T672" s="137"/>
    </row>
    <row r="673" spans="1:20" ht="15.75" x14ac:dyDescent="0.25">
      <c r="A673" s="195">
        <v>186</v>
      </c>
      <c r="B673" s="195" t="s">
        <v>5125</v>
      </c>
      <c r="C673" s="196" t="s">
        <v>4880</v>
      </c>
      <c r="D673" s="197" t="s">
        <v>4456</v>
      </c>
      <c r="E673" s="230">
        <v>560000</v>
      </c>
      <c r="F673" s="195"/>
      <c r="G673" s="245">
        <v>560000</v>
      </c>
      <c r="H673" s="125"/>
      <c r="I673" s="125"/>
      <c r="J673" s="126"/>
      <c r="K673" s="126"/>
      <c r="L673" s="137"/>
      <c r="M673" s="137"/>
      <c r="N673" s="126"/>
      <c r="O673" s="125"/>
      <c r="P673" s="125"/>
      <c r="Q673" s="137"/>
      <c r="R673" s="137"/>
      <c r="S673" s="137"/>
      <c r="T673" s="137"/>
    </row>
    <row r="674" spans="1:20" ht="15.75" x14ac:dyDescent="0.25">
      <c r="A674" s="195">
        <v>187</v>
      </c>
      <c r="B674" s="195" t="s">
        <v>5126</v>
      </c>
      <c r="C674" s="196" t="s">
        <v>4881</v>
      </c>
      <c r="D674" s="197" t="s">
        <v>3504</v>
      </c>
      <c r="E674" s="230">
        <v>230000</v>
      </c>
      <c r="F674" s="195"/>
      <c r="G674" s="245">
        <v>230000</v>
      </c>
      <c r="H674" s="125"/>
      <c r="I674" s="125"/>
      <c r="J674" s="126"/>
      <c r="K674" s="126"/>
      <c r="L674" s="137"/>
      <c r="M674" s="137"/>
      <c r="N674" s="126"/>
      <c r="O674" s="125"/>
      <c r="P674" s="125"/>
      <c r="Q674" s="137"/>
      <c r="R674" s="137"/>
      <c r="S674" s="137"/>
      <c r="T674" s="137"/>
    </row>
    <row r="675" spans="1:20" ht="15.75" x14ac:dyDescent="0.25">
      <c r="A675" s="195">
        <v>188</v>
      </c>
      <c r="B675" s="195" t="s">
        <v>5127</v>
      </c>
      <c r="C675" s="196" t="s">
        <v>4881</v>
      </c>
      <c r="D675" s="197" t="s">
        <v>4456</v>
      </c>
      <c r="E675" s="230">
        <v>560000</v>
      </c>
      <c r="F675" s="195"/>
      <c r="G675" s="245">
        <v>560000</v>
      </c>
      <c r="H675" s="125"/>
      <c r="I675" s="125"/>
      <c r="J675" s="126"/>
      <c r="K675" s="126"/>
      <c r="L675" s="137"/>
      <c r="M675" s="137"/>
      <c r="N675" s="126"/>
      <c r="O675" s="125"/>
      <c r="P675" s="125"/>
      <c r="Q675" s="137"/>
      <c r="R675" s="137"/>
      <c r="S675" s="137"/>
      <c r="T675" s="137"/>
    </row>
    <row r="676" spans="1:20" ht="15.75" x14ac:dyDescent="0.25">
      <c r="A676" s="195">
        <v>189</v>
      </c>
      <c r="B676" s="195" t="s">
        <v>5128</v>
      </c>
      <c r="C676" s="196" t="s">
        <v>4882</v>
      </c>
      <c r="D676" s="197" t="s">
        <v>3504</v>
      </c>
      <c r="E676" s="230">
        <v>230000</v>
      </c>
      <c r="F676" s="195"/>
      <c r="G676" s="245">
        <v>230000</v>
      </c>
      <c r="H676" s="125"/>
      <c r="I676" s="125"/>
      <c r="J676" s="126"/>
      <c r="K676" s="126"/>
      <c r="L676" s="137"/>
      <c r="M676" s="137"/>
      <c r="N676" s="126"/>
      <c r="O676" s="125"/>
      <c r="P676" s="125"/>
      <c r="Q676" s="137"/>
      <c r="R676" s="137"/>
      <c r="S676" s="137"/>
      <c r="T676" s="137"/>
    </row>
    <row r="677" spans="1:20" ht="15.75" x14ac:dyDescent="0.25">
      <c r="A677" s="195">
        <v>190</v>
      </c>
      <c r="B677" s="195" t="s">
        <v>5129</v>
      </c>
      <c r="C677" s="196" t="s">
        <v>4882</v>
      </c>
      <c r="D677" s="197" t="s">
        <v>4456</v>
      </c>
      <c r="E677" s="230">
        <v>560000</v>
      </c>
      <c r="F677" s="195"/>
      <c r="G677" s="245">
        <v>560000</v>
      </c>
      <c r="H677" s="125"/>
      <c r="I677" s="125"/>
      <c r="J677" s="126"/>
      <c r="K677" s="126"/>
      <c r="L677" s="137"/>
      <c r="M677" s="137"/>
      <c r="N677" s="126"/>
      <c r="O677" s="125"/>
      <c r="P677" s="125"/>
      <c r="Q677" s="137"/>
      <c r="R677" s="137"/>
      <c r="S677" s="137"/>
      <c r="T677" s="137"/>
    </row>
    <row r="678" spans="1:20" ht="15.75" x14ac:dyDescent="0.25">
      <c r="A678" s="195">
        <v>191</v>
      </c>
      <c r="B678" s="195" t="s">
        <v>5130</v>
      </c>
      <c r="C678" s="196" t="s">
        <v>4883</v>
      </c>
      <c r="D678" s="197" t="s">
        <v>3504</v>
      </c>
      <c r="E678" s="230">
        <v>690000</v>
      </c>
      <c r="F678" s="195" t="s">
        <v>5258</v>
      </c>
      <c r="G678" s="245">
        <v>690000</v>
      </c>
      <c r="H678" s="125"/>
      <c r="I678" s="125"/>
      <c r="J678" s="126"/>
      <c r="K678" s="126"/>
      <c r="L678" s="137"/>
      <c r="M678" s="137"/>
      <c r="N678" s="126"/>
      <c r="O678" s="125"/>
      <c r="P678" s="125"/>
      <c r="Q678" s="137"/>
      <c r="R678" s="137"/>
      <c r="S678" s="137"/>
      <c r="T678" s="137"/>
    </row>
    <row r="679" spans="1:20" ht="15.75" x14ac:dyDescent="0.25">
      <c r="A679" s="195">
        <v>192</v>
      </c>
      <c r="B679" s="195" t="s">
        <v>5131</v>
      </c>
      <c r="C679" s="196" t="s">
        <v>4883</v>
      </c>
      <c r="D679" s="197" t="s">
        <v>4456</v>
      </c>
      <c r="E679" s="230">
        <v>1680000</v>
      </c>
      <c r="F679" s="195" t="s">
        <v>4470</v>
      </c>
      <c r="G679" s="245">
        <v>1680000</v>
      </c>
      <c r="H679" s="125"/>
      <c r="I679" s="125"/>
      <c r="J679" s="126"/>
      <c r="K679" s="126"/>
      <c r="L679" s="137"/>
      <c r="M679" s="137"/>
      <c r="N679" s="126"/>
      <c r="O679" s="125"/>
      <c r="P679" s="125"/>
      <c r="Q679" s="137"/>
      <c r="R679" s="137"/>
      <c r="S679" s="137"/>
      <c r="T679" s="137"/>
    </row>
    <row r="680" spans="1:20" ht="15.75" x14ac:dyDescent="0.25">
      <c r="A680" s="195">
        <v>193</v>
      </c>
      <c r="B680" s="195" t="s">
        <v>5132</v>
      </c>
      <c r="C680" s="196" t="s">
        <v>4140</v>
      </c>
      <c r="D680" s="197" t="s">
        <v>4456</v>
      </c>
      <c r="E680" s="230">
        <v>560000</v>
      </c>
      <c r="F680" s="195"/>
      <c r="G680" s="245">
        <v>560000</v>
      </c>
      <c r="H680" s="125"/>
      <c r="I680" s="125"/>
      <c r="J680" s="126"/>
      <c r="K680" s="126"/>
      <c r="L680" s="137"/>
      <c r="M680" s="137"/>
      <c r="N680" s="126"/>
      <c r="O680" s="125"/>
      <c r="P680" s="125"/>
      <c r="Q680" s="137"/>
      <c r="R680" s="137"/>
      <c r="S680" s="137"/>
      <c r="T680" s="137"/>
    </row>
    <row r="681" spans="1:20" ht="15.75" x14ac:dyDescent="0.25">
      <c r="A681" s="195">
        <v>194</v>
      </c>
      <c r="B681" s="195" t="s">
        <v>5133</v>
      </c>
      <c r="C681" s="192" t="s">
        <v>4884</v>
      </c>
      <c r="D681" s="197" t="s">
        <v>3504</v>
      </c>
      <c r="E681" s="230">
        <v>230000</v>
      </c>
      <c r="F681" s="195"/>
      <c r="G681" s="245">
        <v>230000</v>
      </c>
      <c r="H681" s="125"/>
      <c r="I681" s="125"/>
      <c r="J681" s="126"/>
      <c r="K681" s="126"/>
      <c r="L681" s="137"/>
      <c r="M681" s="137"/>
      <c r="N681" s="126"/>
      <c r="O681" s="125"/>
      <c r="P681" s="125"/>
      <c r="Q681" s="137"/>
      <c r="R681" s="137"/>
      <c r="S681" s="137"/>
      <c r="T681" s="137"/>
    </row>
    <row r="682" spans="1:20" ht="15.75" x14ac:dyDescent="0.25">
      <c r="A682" s="195">
        <v>195</v>
      </c>
      <c r="B682" s="195" t="s">
        <v>5134</v>
      </c>
      <c r="C682" s="192" t="s">
        <v>4884</v>
      </c>
      <c r="D682" s="197" t="s">
        <v>4456</v>
      </c>
      <c r="E682" s="230">
        <v>560000</v>
      </c>
      <c r="F682" s="195"/>
      <c r="G682" s="245">
        <v>560000</v>
      </c>
      <c r="H682" s="125"/>
      <c r="I682" s="125"/>
      <c r="J682" s="126"/>
      <c r="K682" s="126"/>
      <c r="L682" s="137"/>
      <c r="M682" s="137"/>
      <c r="N682" s="126"/>
      <c r="O682" s="125"/>
      <c r="P682" s="125"/>
      <c r="Q682" s="137"/>
      <c r="R682" s="137"/>
      <c r="S682" s="137"/>
      <c r="T682" s="137"/>
    </row>
    <row r="683" spans="1:20" ht="15.75" x14ac:dyDescent="0.25">
      <c r="A683" s="195">
        <v>196</v>
      </c>
      <c r="B683" s="195" t="s">
        <v>5135</v>
      </c>
      <c r="C683" s="196" t="s">
        <v>4885</v>
      </c>
      <c r="D683" s="197" t="s">
        <v>3504</v>
      </c>
      <c r="E683" s="230">
        <v>230000</v>
      </c>
      <c r="F683" s="195"/>
      <c r="G683" s="245">
        <v>230000</v>
      </c>
      <c r="H683" s="125"/>
      <c r="I683" s="125"/>
      <c r="J683" s="126"/>
      <c r="K683" s="126"/>
      <c r="L683" s="137"/>
      <c r="M683" s="137"/>
      <c r="N683" s="126"/>
      <c r="O683" s="125"/>
      <c r="P683" s="125"/>
      <c r="Q683" s="137"/>
      <c r="R683" s="137"/>
      <c r="S683" s="137"/>
      <c r="T683" s="137"/>
    </row>
    <row r="684" spans="1:20" ht="15.75" x14ac:dyDescent="0.25">
      <c r="A684" s="195">
        <v>197</v>
      </c>
      <c r="B684" s="195" t="s">
        <v>5136</v>
      </c>
      <c r="C684" s="196" t="s">
        <v>4885</v>
      </c>
      <c r="D684" s="197" t="s">
        <v>4456</v>
      </c>
      <c r="E684" s="230">
        <v>560000</v>
      </c>
      <c r="F684" s="195"/>
      <c r="G684" s="245">
        <v>560000</v>
      </c>
      <c r="H684" s="125"/>
      <c r="I684" s="125"/>
      <c r="J684" s="126"/>
      <c r="K684" s="126"/>
      <c r="L684" s="137"/>
      <c r="M684" s="137"/>
      <c r="N684" s="126"/>
      <c r="O684" s="125"/>
      <c r="P684" s="125"/>
      <c r="Q684" s="137"/>
      <c r="R684" s="137"/>
      <c r="S684" s="137"/>
      <c r="T684" s="137"/>
    </row>
    <row r="685" spans="1:20" ht="15.75" x14ac:dyDescent="0.25">
      <c r="A685" s="195">
        <v>198</v>
      </c>
      <c r="B685" s="195" t="s">
        <v>5137</v>
      </c>
      <c r="C685" s="196" t="s">
        <v>4886</v>
      </c>
      <c r="D685" s="197" t="s">
        <v>3504</v>
      </c>
      <c r="E685" s="230">
        <v>230000</v>
      </c>
      <c r="F685" s="195"/>
      <c r="G685" s="245">
        <v>230000</v>
      </c>
      <c r="H685" s="125"/>
      <c r="I685" s="125"/>
      <c r="J685" s="126"/>
      <c r="K685" s="126"/>
      <c r="L685" s="137"/>
      <c r="M685" s="137"/>
      <c r="N685" s="126"/>
      <c r="O685" s="125"/>
      <c r="P685" s="125"/>
      <c r="Q685" s="137"/>
      <c r="R685" s="137"/>
      <c r="S685" s="137"/>
      <c r="T685" s="137"/>
    </row>
    <row r="686" spans="1:20" ht="15.75" x14ac:dyDescent="0.25">
      <c r="A686" s="195">
        <v>199</v>
      </c>
      <c r="B686" s="195" t="s">
        <v>5138</v>
      </c>
      <c r="C686" s="196" t="s">
        <v>4886</v>
      </c>
      <c r="D686" s="197" t="s">
        <v>4456</v>
      </c>
      <c r="E686" s="230">
        <v>560000</v>
      </c>
      <c r="F686" s="195"/>
      <c r="G686" s="245">
        <v>560000</v>
      </c>
      <c r="H686" s="125"/>
      <c r="I686" s="125"/>
      <c r="J686" s="126"/>
      <c r="K686" s="126"/>
      <c r="L686" s="137"/>
      <c r="M686" s="137"/>
      <c r="N686" s="126"/>
      <c r="O686" s="125"/>
      <c r="P686" s="125"/>
      <c r="Q686" s="137"/>
      <c r="R686" s="137"/>
      <c r="S686" s="137"/>
      <c r="T686" s="137"/>
    </row>
    <row r="687" spans="1:20" ht="15.75" x14ac:dyDescent="0.25">
      <c r="A687" s="195">
        <v>200</v>
      </c>
      <c r="B687" s="195" t="s">
        <v>5139</v>
      </c>
      <c r="C687" s="196" t="s">
        <v>4887</v>
      </c>
      <c r="D687" s="197" t="s">
        <v>4456</v>
      </c>
      <c r="E687" s="230">
        <v>560000</v>
      </c>
      <c r="F687" s="195"/>
      <c r="G687" s="245">
        <v>560000</v>
      </c>
      <c r="H687" s="125"/>
      <c r="I687" s="125"/>
      <c r="J687" s="126"/>
      <c r="K687" s="126"/>
      <c r="L687" s="137"/>
      <c r="M687" s="137"/>
      <c r="N687" s="126"/>
      <c r="O687" s="125"/>
      <c r="P687" s="125"/>
      <c r="Q687" s="137"/>
      <c r="R687" s="137"/>
      <c r="S687" s="137"/>
      <c r="T687" s="137"/>
    </row>
    <row r="688" spans="1:20" ht="15.75" x14ac:dyDescent="0.25">
      <c r="A688" s="195">
        <v>201</v>
      </c>
      <c r="B688" s="195" t="s">
        <v>5140</v>
      </c>
      <c r="C688" s="196" t="s">
        <v>4887</v>
      </c>
      <c r="D688" s="197" t="s">
        <v>3504</v>
      </c>
      <c r="E688" s="230">
        <v>230000</v>
      </c>
      <c r="F688" s="195"/>
      <c r="G688" s="245">
        <v>230000</v>
      </c>
      <c r="H688" s="125"/>
      <c r="I688" s="125"/>
      <c r="J688" s="126"/>
      <c r="K688" s="126"/>
      <c r="L688" s="137"/>
      <c r="M688" s="137"/>
      <c r="N688" s="126"/>
      <c r="O688" s="125"/>
      <c r="P688" s="125"/>
      <c r="Q688" s="137"/>
      <c r="R688" s="137"/>
      <c r="S688" s="137"/>
      <c r="T688" s="137"/>
    </row>
    <row r="689" spans="1:20" ht="15.75" x14ac:dyDescent="0.25">
      <c r="A689" s="195">
        <v>202</v>
      </c>
      <c r="B689" s="195" t="s">
        <v>5141</v>
      </c>
      <c r="C689" s="196" t="s">
        <v>2657</v>
      </c>
      <c r="D689" s="197" t="s">
        <v>4804</v>
      </c>
      <c r="E689" s="230">
        <v>640000</v>
      </c>
      <c r="F689" s="195"/>
      <c r="G689" s="245">
        <v>640000</v>
      </c>
      <c r="H689" s="125"/>
      <c r="I689" s="125"/>
      <c r="J689" s="126"/>
      <c r="K689" s="126"/>
      <c r="L689" s="137"/>
      <c r="M689" s="137"/>
      <c r="N689" s="126"/>
      <c r="O689" s="125"/>
      <c r="P689" s="125"/>
      <c r="Q689" s="137"/>
      <c r="R689" s="137"/>
      <c r="S689" s="137"/>
      <c r="T689" s="137"/>
    </row>
    <row r="690" spans="1:20" ht="15.75" x14ac:dyDescent="0.25">
      <c r="A690" s="195">
        <v>203</v>
      </c>
      <c r="B690" s="195" t="s">
        <v>5142</v>
      </c>
      <c r="C690" s="196" t="s">
        <v>4888</v>
      </c>
      <c r="D690" s="197" t="s">
        <v>4456</v>
      </c>
      <c r="E690" s="230">
        <v>560000</v>
      </c>
      <c r="F690" s="195"/>
      <c r="G690" s="245">
        <v>560000</v>
      </c>
      <c r="H690" s="125"/>
      <c r="I690" s="125"/>
      <c r="J690" s="126"/>
      <c r="K690" s="126"/>
      <c r="L690" s="137"/>
      <c r="M690" s="137"/>
      <c r="N690" s="126"/>
      <c r="O690" s="125"/>
      <c r="P690" s="125"/>
      <c r="Q690" s="137"/>
      <c r="R690" s="137"/>
      <c r="S690" s="137"/>
      <c r="T690" s="137"/>
    </row>
    <row r="691" spans="1:20" ht="15.75" x14ac:dyDescent="0.25">
      <c r="A691" s="195">
        <v>204</v>
      </c>
      <c r="B691" s="195" t="s">
        <v>5143</v>
      </c>
      <c r="C691" s="196" t="s">
        <v>4888</v>
      </c>
      <c r="D691" s="197" t="s">
        <v>3504</v>
      </c>
      <c r="E691" s="230">
        <v>230000</v>
      </c>
      <c r="F691" s="195"/>
      <c r="G691" s="245">
        <v>230000</v>
      </c>
      <c r="H691" s="125"/>
      <c r="I691" s="125"/>
      <c r="J691" s="126"/>
      <c r="K691" s="126"/>
      <c r="L691" s="137"/>
      <c r="M691" s="137"/>
      <c r="N691" s="126"/>
      <c r="O691" s="125"/>
      <c r="P691" s="125"/>
      <c r="Q691" s="137"/>
      <c r="R691" s="137"/>
      <c r="S691" s="137"/>
      <c r="T691" s="137"/>
    </row>
    <row r="692" spans="1:20" ht="15.75" x14ac:dyDescent="0.25">
      <c r="A692" s="195">
        <v>205</v>
      </c>
      <c r="B692" s="195" t="s">
        <v>5144</v>
      </c>
      <c r="C692" s="196" t="s">
        <v>4889</v>
      </c>
      <c r="D692" s="197" t="s">
        <v>3504</v>
      </c>
      <c r="E692" s="230">
        <v>230000</v>
      </c>
      <c r="F692" s="195"/>
      <c r="G692" s="245">
        <v>230000</v>
      </c>
      <c r="H692" s="125"/>
      <c r="I692" s="125"/>
      <c r="J692" s="126"/>
      <c r="K692" s="126"/>
      <c r="L692" s="137"/>
      <c r="M692" s="137"/>
      <c r="N692" s="126"/>
      <c r="O692" s="125"/>
      <c r="P692" s="125"/>
      <c r="Q692" s="137"/>
      <c r="R692" s="137"/>
      <c r="S692" s="137"/>
      <c r="T692" s="137"/>
    </row>
    <row r="693" spans="1:20" ht="15.75" x14ac:dyDescent="0.25">
      <c r="A693" s="195">
        <v>206</v>
      </c>
      <c r="B693" s="195" t="s">
        <v>5145</v>
      </c>
      <c r="C693" s="196" t="s">
        <v>4889</v>
      </c>
      <c r="D693" s="197" t="s">
        <v>4456</v>
      </c>
      <c r="E693" s="230">
        <v>560000</v>
      </c>
      <c r="F693" s="195"/>
      <c r="G693" s="245">
        <v>560000</v>
      </c>
      <c r="H693" s="125"/>
      <c r="I693" s="125"/>
      <c r="J693" s="126"/>
      <c r="K693" s="126"/>
      <c r="L693" s="137"/>
      <c r="M693" s="137"/>
      <c r="N693" s="126"/>
      <c r="O693" s="125"/>
      <c r="P693" s="125"/>
      <c r="Q693" s="137"/>
      <c r="R693" s="137"/>
      <c r="S693" s="137"/>
      <c r="T693" s="137"/>
    </row>
    <row r="694" spans="1:20" ht="15.75" x14ac:dyDescent="0.25">
      <c r="A694" s="195">
        <v>207</v>
      </c>
      <c r="B694" s="195" t="s">
        <v>5146</v>
      </c>
      <c r="C694" s="196" t="s">
        <v>4890</v>
      </c>
      <c r="D694" s="197" t="s">
        <v>3504</v>
      </c>
      <c r="E694" s="230">
        <v>230000</v>
      </c>
      <c r="F694" s="195"/>
      <c r="G694" s="245">
        <v>230000</v>
      </c>
      <c r="H694" s="125"/>
      <c r="I694" s="125"/>
      <c r="J694" s="126"/>
      <c r="K694" s="126"/>
      <c r="L694" s="137"/>
      <c r="M694" s="137"/>
      <c r="N694" s="126"/>
      <c r="O694" s="125"/>
      <c r="P694" s="125"/>
      <c r="Q694" s="137"/>
      <c r="R694" s="137"/>
      <c r="S694" s="137"/>
      <c r="T694" s="137"/>
    </row>
    <row r="695" spans="1:20" ht="15.75" x14ac:dyDescent="0.25">
      <c r="A695" s="195">
        <v>208</v>
      </c>
      <c r="B695" s="195" t="s">
        <v>5147</v>
      </c>
      <c r="C695" s="196" t="s">
        <v>4890</v>
      </c>
      <c r="D695" s="197" t="s">
        <v>4456</v>
      </c>
      <c r="E695" s="230">
        <v>560000</v>
      </c>
      <c r="F695" s="195"/>
      <c r="G695" s="245">
        <v>560000</v>
      </c>
      <c r="H695" s="125"/>
      <c r="I695" s="125"/>
      <c r="J695" s="126"/>
      <c r="K695" s="126"/>
      <c r="L695" s="137"/>
      <c r="M695" s="137"/>
      <c r="N695" s="126"/>
      <c r="O695" s="125"/>
      <c r="P695" s="125"/>
      <c r="Q695" s="137"/>
      <c r="R695" s="137"/>
      <c r="S695" s="137"/>
      <c r="T695" s="137"/>
    </row>
    <row r="696" spans="1:20" ht="15.75" x14ac:dyDescent="0.25">
      <c r="A696" s="195">
        <v>209</v>
      </c>
      <c r="B696" s="195" t="s">
        <v>5148</v>
      </c>
      <c r="C696" s="196" t="s">
        <v>4890</v>
      </c>
      <c r="D696" s="197" t="s">
        <v>2576</v>
      </c>
      <c r="E696" s="230">
        <v>430000</v>
      </c>
      <c r="F696" s="195"/>
      <c r="G696" s="245">
        <v>430000</v>
      </c>
      <c r="H696" s="125"/>
      <c r="I696" s="125"/>
      <c r="J696" s="126"/>
      <c r="K696" s="126"/>
      <c r="L696" s="137"/>
      <c r="M696" s="137"/>
      <c r="N696" s="126"/>
      <c r="O696" s="125"/>
      <c r="P696" s="125"/>
      <c r="Q696" s="137"/>
      <c r="R696" s="137"/>
      <c r="S696" s="137"/>
      <c r="T696" s="137"/>
    </row>
    <row r="697" spans="1:20" ht="15.75" x14ac:dyDescent="0.25">
      <c r="A697" s="195">
        <v>210</v>
      </c>
      <c r="B697" s="195" t="s">
        <v>5149</v>
      </c>
      <c r="C697" s="196" t="s">
        <v>4891</v>
      </c>
      <c r="D697" s="197" t="s">
        <v>3504</v>
      </c>
      <c r="E697" s="230">
        <v>230000</v>
      </c>
      <c r="F697" s="195"/>
      <c r="G697" s="245">
        <v>230000</v>
      </c>
      <c r="H697" s="125"/>
      <c r="I697" s="125"/>
      <c r="J697" s="126"/>
      <c r="K697" s="126"/>
      <c r="L697" s="137"/>
      <c r="M697" s="137"/>
      <c r="N697" s="126"/>
      <c r="O697" s="125"/>
      <c r="P697" s="125"/>
      <c r="Q697" s="137"/>
      <c r="R697" s="137"/>
      <c r="S697" s="137"/>
      <c r="T697" s="137"/>
    </row>
    <row r="698" spans="1:20" ht="15.75" x14ac:dyDescent="0.25">
      <c r="A698" s="195">
        <v>211</v>
      </c>
      <c r="B698" s="195" t="s">
        <v>5150</v>
      </c>
      <c r="C698" s="196" t="s">
        <v>4891</v>
      </c>
      <c r="D698" s="197" t="s">
        <v>4456</v>
      </c>
      <c r="E698" s="230">
        <v>560000</v>
      </c>
      <c r="F698" s="195"/>
      <c r="G698" s="245">
        <v>560000</v>
      </c>
      <c r="H698" s="125"/>
      <c r="I698" s="125"/>
      <c r="J698" s="126"/>
      <c r="K698" s="126"/>
      <c r="L698" s="137"/>
      <c r="M698" s="137"/>
      <c r="N698" s="126"/>
      <c r="O698" s="125"/>
      <c r="P698" s="125"/>
      <c r="Q698" s="137"/>
      <c r="R698" s="137"/>
      <c r="S698" s="137"/>
      <c r="T698" s="137"/>
    </row>
    <row r="699" spans="1:20" ht="15.75" x14ac:dyDescent="0.25">
      <c r="A699" s="195">
        <v>212</v>
      </c>
      <c r="B699" s="195" t="s">
        <v>5151</v>
      </c>
      <c r="C699" s="196" t="s">
        <v>4892</v>
      </c>
      <c r="D699" s="197" t="s">
        <v>3504</v>
      </c>
      <c r="E699" s="230">
        <v>230000</v>
      </c>
      <c r="F699" s="195"/>
      <c r="G699" s="245">
        <v>230000</v>
      </c>
      <c r="H699" s="125"/>
      <c r="I699" s="125"/>
      <c r="J699" s="126"/>
      <c r="K699" s="126"/>
      <c r="L699" s="137"/>
      <c r="M699" s="137"/>
      <c r="N699" s="126"/>
      <c r="O699" s="125"/>
      <c r="P699" s="125"/>
      <c r="Q699" s="137"/>
      <c r="R699" s="137"/>
      <c r="S699" s="137"/>
      <c r="T699" s="137"/>
    </row>
    <row r="700" spans="1:20" ht="15.75" x14ac:dyDescent="0.25">
      <c r="A700" s="195">
        <v>213</v>
      </c>
      <c r="B700" s="195" t="s">
        <v>5152</v>
      </c>
      <c r="C700" s="196" t="s">
        <v>4892</v>
      </c>
      <c r="D700" s="197" t="s">
        <v>4456</v>
      </c>
      <c r="E700" s="230">
        <v>560000</v>
      </c>
      <c r="F700" s="195"/>
      <c r="G700" s="245">
        <v>560000</v>
      </c>
      <c r="H700" s="125"/>
      <c r="I700" s="125"/>
      <c r="J700" s="126"/>
      <c r="K700" s="126"/>
      <c r="L700" s="137"/>
      <c r="M700" s="137"/>
      <c r="N700" s="126"/>
      <c r="O700" s="125"/>
      <c r="P700" s="125"/>
      <c r="Q700" s="137"/>
      <c r="R700" s="137"/>
      <c r="S700" s="137"/>
      <c r="T700" s="137"/>
    </row>
    <row r="701" spans="1:20" ht="15.75" x14ac:dyDescent="0.25">
      <c r="A701" s="195">
        <v>214</v>
      </c>
      <c r="B701" s="195" t="s">
        <v>5153</v>
      </c>
      <c r="C701" s="196" t="s">
        <v>4893</v>
      </c>
      <c r="D701" s="197" t="s">
        <v>4456</v>
      </c>
      <c r="E701" s="230">
        <v>560000</v>
      </c>
      <c r="F701" s="195"/>
      <c r="G701" s="245">
        <v>560000</v>
      </c>
      <c r="H701" s="125"/>
      <c r="I701" s="125"/>
      <c r="J701" s="126"/>
      <c r="K701" s="126"/>
      <c r="L701" s="137"/>
      <c r="M701" s="137"/>
      <c r="N701" s="126"/>
      <c r="O701" s="125"/>
      <c r="P701" s="125"/>
      <c r="Q701" s="137"/>
      <c r="R701" s="137"/>
      <c r="S701" s="137"/>
      <c r="T701" s="137"/>
    </row>
    <row r="702" spans="1:20" ht="15.75" x14ac:dyDescent="0.25">
      <c r="A702" s="195">
        <v>215</v>
      </c>
      <c r="B702" s="195" t="s">
        <v>5154</v>
      </c>
      <c r="C702" s="196" t="s">
        <v>4893</v>
      </c>
      <c r="D702" s="197" t="s">
        <v>3504</v>
      </c>
      <c r="E702" s="230">
        <v>230000</v>
      </c>
      <c r="F702" s="195"/>
      <c r="G702" s="245">
        <v>230000</v>
      </c>
      <c r="H702" s="125"/>
      <c r="I702" s="125"/>
      <c r="J702" s="126"/>
      <c r="K702" s="126"/>
      <c r="L702" s="137"/>
      <c r="M702" s="137"/>
      <c r="N702" s="126"/>
      <c r="O702" s="125"/>
      <c r="P702" s="125"/>
      <c r="Q702" s="137"/>
      <c r="R702" s="137"/>
      <c r="S702" s="137"/>
      <c r="T702" s="137"/>
    </row>
    <row r="703" spans="1:20" ht="15.75" x14ac:dyDescent="0.25">
      <c r="A703" s="195">
        <v>216</v>
      </c>
      <c r="B703" s="195" t="s">
        <v>5155</v>
      </c>
      <c r="C703" s="196" t="s">
        <v>2508</v>
      </c>
      <c r="D703" s="197" t="s">
        <v>3504</v>
      </c>
      <c r="E703" s="230">
        <v>230000</v>
      </c>
      <c r="F703" s="195"/>
      <c r="G703" s="245">
        <v>230000</v>
      </c>
      <c r="H703" s="125"/>
      <c r="I703" s="125"/>
      <c r="J703" s="126"/>
      <c r="K703" s="126"/>
      <c r="L703" s="137"/>
      <c r="M703" s="137"/>
      <c r="N703" s="126"/>
      <c r="O703" s="125"/>
      <c r="P703" s="125"/>
      <c r="Q703" s="137"/>
      <c r="R703" s="137"/>
      <c r="S703" s="137"/>
      <c r="T703" s="137"/>
    </row>
    <row r="704" spans="1:20" ht="15.75" x14ac:dyDescent="0.25">
      <c r="A704" s="195">
        <v>217</v>
      </c>
      <c r="B704" s="195" t="s">
        <v>5156</v>
      </c>
      <c r="C704" s="196" t="s">
        <v>2508</v>
      </c>
      <c r="D704" s="197" t="s">
        <v>4456</v>
      </c>
      <c r="E704" s="230">
        <v>560000</v>
      </c>
      <c r="F704" s="195"/>
      <c r="G704" s="245">
        <v>560000</v>
      </c>
      <c r="H704" s="125"/>
      <c r="I704" s="125"/>
      <c r="J704" s="126"/>
      <c r="K704" s="126"/>
      <c r="L704" s="137"/>
      <c r="M704" s="137"/>
      <c r="N704" s="126"/>
      <c r="O704" s="125"/>
      <c r="P704" s="125"/>
      <c r="Q704" s="137"/>
      <c r="R704" s="137"/>
      <c r="S704" s="137"/>
      <c r="T704" s="137"/>
    </row>
    <row r="705" spans="1:20" ht="15.75" x14ac:dyDescent="0.25">
      <c r="A705" s="195">
        <v>218</v>
      </c>
      <c r="B705" s="195" t="s">
        <v>5157</v>
      </c>
      <c r="C705" s="196" t="s">
        <v>4545</v>
      </c>
      <c r="D705" s="197" t="s">
        <v>4804</v>
      </c>
      <c r="E705" s="230">
        <v>640000</v>
      </c>
      <c r="F705" s="195"/>
      <c r="G705" s="245">
        <v>640000</v>
      </c>
      <c r="H705" s="125"/>
      <c r="I705" s="125"/>
      <c r="J705" s="126"/>
      <c r="K705" s="126"/>
      <c r="L705" s="137"/>
      <c r="M705" s="137"/>
      <c r="N705" s="126"/>
      <c r="O705" s="125"/>
      <c r="P705" s="125"/>
      <c r="Q705" s="137"/>
      <c r="R705" s="137"/>
      <c r="S705" s="137"/>
      <c r="T705" s="137"/>
    </row>
    <row r="706" spans="1:20" ht="15.75" x14ac:dyDescent="0.25">
      <c r="A706" s="195">
        <v>219</v>
      </c>
      <c r="B706" s="195" t="s">
        <v>5158</v>
      </c>
      <c r="C706" s="196" t="s">
        <v>4894</v>
      </c>
      <c r="D706" s="197" t="s">
        <v>3504</v>
      </c>
      <c r="E706" s="230">
        <v>230000</v>
      </c>
      <c r="F706" s="195"/>
      <c r="G706" s="245">
        <v>230000</v>
      </c>
      <c r="H706" s="125"/>
      <c r="I706" s="125"/>
      <c r="J706" s="126"/>
      <c r="K706" s="126"/>
      <c r="L706" s="137"/>
      <c r="M706" s="137"/>
      <c r="N706" s="126"/>
      <c r="O706" s="125"/>
      <c r="P706" s="125"/>
      <c r="Q706" s="137"/>
      <c r="R706" s="137"/>
      <c r="S706" s="137"/>
      <c r="T706" s="137"/>
    </row>
    <row r="707" spans="1:20" ht="15.75" x14ac:dyDescent="0.25">
      <c r="A707" s="195">
        <v>220</v>
      </c>
      <c r="B707" s="195" t="s">
        <v>5159</v>
      </c>
      <c r="C707" s="196" t="s">
        <v>4894</v>
      </c>
      <c r="D707" s="197" t="s">
        <v>4456</v>
      </c>
      <c r="E707" s="230">
        <v>560000</v>
      </c>
      <c r="F707" s="195"/>
      <c r="G707" s="245">
        <v>560000</v>
      </c>
      <c r="H707" s="125"/>
      <c r="I707" s="125"/>
      <c r="J707" s="126"/>
      <c r="K707" s="126"/>
      <c r="L707" s="137"/>
      <c r="M707" s="137"/>
      <c r="N707" s="126"/>
      <c r="O707" s="125"/>
      <c r="P707" s="125"/>
      <c r="Q707" s="137"/>
      <c r="R707" s="137"/>
      <c r="S707" s="137"/>
      <c r="T707" s="137"/>
    </row>
    <row r="708" spans="1:20" ht="15.75" x14ac:dyDescent="0.25">
      <c r="A708" s="195">
        <v>221</v>
      </c>
      <c r="B708" s="195" t="s">
        <v>5160</v>
      </c>
      <c r="C708" s="192" t="s">
        <v>4895</v>
      </c>
      <c r="D708" s="197" t="s">
        <v>4456</v>
      </c>
      <c r="E708" s="230">
        <v>560000</v>
      </c>
      <c r="F708" s="195"/>
      <c r="G708" s="245">
        <v>560000</v>
      </c>
      <c r="H708" s="125"/>
      <c r="I708" s="125"/>
      <c r="J708" s="126"/>
      <c r="K708" s="126"/>
      <c r="L708" s="137"/>
      <c r="M708" s="137"/>
      <c r="N708" s="126"/>
      <c r="O708" s="125"/>
      <c r="P708" s="125"/>
      <c r="Q708" s="137"/>
      <c r="R708" s="137"/>
      <c r="S708" s="137"/>
      <c r="T708" s="137"/>
    </row>
    <row r="709" spans="1:20" ht="15.75" x14ac:dyDescent="0.25">
      <c r="A709" s="195">
        <v>222</v>
      </c>
      <c r="B709" s="195" t="s">
        <v>5161</v>
      </c>
      <c r="C709" s="192" t="s">
        <v>4895</v>
      </c>
      <c r="D709" s="197" t="s">
        <v>3504</v>
      </c>
      <c r="E709" s="230">
        <v>230000</v>
      </c>
      <c r="F709" s="195"/>
      <c r="G709" s="245">
        <v>230000</v>
      </c>
      <c r="H709" s="125"/>
      <c r="I709" s="125"/>
      <c r="J709" s="126"/>
      <c r="K709" s="126"/>
      <c r="L709" s="137"/>
      <c r="M709" s="137"/>
      <c r="N709" s="126"/>
      <c r="O709" s="125"/>
      <c r="P709" s="125"/>
      <c r="Q709" s="137"/>
      <c r="R709" s="137"/>
      <c r="S709" s="137"/>
      <c r="T709" s="137"/>
    </row>
    <row r="710" spans="1:20" ht="15.75" x14ac:dyDescent="0.25">
      <c r="A710" s="195">
        <v>223</v>
      </c>
      <c r="B710" s="195" t="s">
        <v>5162</v>
      </c>
      <c r="C710" s="196" t="s">
        <v>4896</v>
      </c>
      <c r="D710" s="197" t="s">
        <v>3504</v>
      </c>
      <c r="E710" s="230">
        <v>230000</v>
      </c>
      <c r="F710" s="195"/>
      <c r="G710" s="245">
        <v>230000</v>
      </c>
      <c r="H710" s="125"/>
      <c r="I710" s="125"/>
      <c r="J710" s="126"/>
      <c r="K710" s="126"/>
      <c r="L710" s="137"/>
      <c r="M710" s="137"/>
      <c r="N710" s="126"/>
      <c r="O710" s="125"/>
      <c r="P710" s="125"/>
      <c r="Q710" s="137"/>
      <c r="R710" s="137"/>
      <c r="S710" s="137"/>
      <c r="T710" s="137"/>
    </row>
    <row r="711" spans="1:20" ht="15.75" x14ac:dyDescent="0.25">
      <c r="A711" s="195">
        <v>224</v>
      </c>
      <c r="B711" s="195" t="s">
        <v>5163</v>
      </c>
      <c r="C711" s="196" t="s">
        <v>4896</v>
      </c>
      <c r="D711" s="197" t="s">
        <v>4456</v>
      </c>
      <c r="E711" s="230">
        <v>560000</v>
      </c>
      <c r="F711" s="195"/>
      <c r="G711" s="245">
        <v>560000</v>
      </c>
      <c r="H711" s="125"/>
      <c r="I711" s="125"/>
      <c r="J711" s="126"/>
      <c r="K711" s="126"/>
      <c r="L711" s="137"/>
      <c r="M711" s="137"/>
      <c r="N711" s="126"/>
      <c r="O711" s="125"/>
      <c r="P711" s="125"/>
      <c r="Q711" s="137"/>
      <c r="R711" s="137"/>
      <c r="S711" s="137"/>
      <c r="T711" s="137"/>
    </row>
    <row r="712" spans="1:20" ht="15.75" x14ac:dyDescent="0.25">
      <c r="A712" s="195">
        <v>225</v>
      </c>
      <c r="B712" s="195" t="s">
        <v>5164</v>
      </c>
      <c r="C712" s="285" t="s">
        <v>4897</v>
      </c>
      <c r="D712" s="197" t="s">
        <v>3504</v>
      </c>
      <c r="E712" s="230">
        <v>230000</v>
      </c>
      <c r="F712" s="195"/>
      <c r="G712" s="245">
        <v>230000</v>
      </c>
      <c r="H712" s="125"/>
      <c r="I712" s="125"/>
      <c r="J712" s="126"/>
      <c r="K712" s="126"/>
      <c r="L712" s="137"/>
      <c r="M712" s="137"/>
      <c r="N712" s="126"/>
      <c r="O712" s="125"/>
      <c r="P712" s="125"/>
      <c r="Q712" s="137"/>
      <c r="R712" s="137"/>
      <c r="S712" s="137"/>
      <c r="T712" s="137"/>
    </row>
    <row r="713" spans="1:20" ht="15.75" x14ac:dyDescent="0.25">
      <c r="A713" s="195">
        <v>226</v>
      </c>
      <c r="B713" s="195" t="s">
        <v>5165</v>
      </c>
      <c r="C713" s="285" t="s">
        <v>4897</v>
      </c>
      <c r="D713" s="197" t="s">
        <v>4456</v>
      </c>
      <c r="E713" s="230">
        <v>560000</v>
      </c>
      <c r="F713" s="195"/>
      <c r="G713" s="245">
        <v>560000</v>
      </c>
      <c r="H713" s="125"/>
      <c r="I713" s="125"/>
      <c r="J713" s="126"/>
      <c r="K713" s="126"/>
      <c r="L713" s="137"/>
      <c r="M713" s="137"/>
      <c r="N713" s="126"/>
      <c r="O713" s="125"/>
      <c r="P713" s="125"/>
      <c r="Q713" s="137"/>
      <c r="R713" s="137"/>
      <c r="S713" s="137"/>
      <c r="T713" s="137"/>
    </row>
    <row r="714" spans="1:20" ht="15.75" x14ac:dyDescent="0.25">
      <c r="A714" s="195">
        <v>227</v>
      </c>
      <c r="B714" s="195" t="s">
        <v>5166</v>
      </c>
      <c r="C714" s="192" t="s">
        <v>4898</v>
      </c>
      <c r="D714" s="197" t="s">
        <v>3504</v>
      </c>
      <c r="E714" s="230">
        <v>460000</v>
      </c>
      <c r="F714" s="195" t="s">
        <v>4471</v>
      </c>
      <c r="G714" s="245">
        <v>460000</v>
      </c>
      <c r="H714" s="125"/>
      <c r="I714" s="125"/>
      <c r="J714" s="126"/>
      <c r="K714" s="126"/>
      <c r="L714" s="137"/>
      <c r="M714" s="137"/>
      <c r="N714" s="126"/>
      <c r="O714" s="125"/>
      <c r="P714" s="125"/>
      <c r="Q714" s="137"/>
      <c r="R714" s="137"/>
      <c r="S714" s="137"/>
      <c r="T714" s="137"/>
    </row>
    <row r="715" spans="1:20" ht="15.75" x14ac:dyDescent="0.25">
      <c r="A715" s="195">
        <v>228</v>
      </c>
      <c r="B715" s="195" t="s">
        <v>5167</v>
      </c>
      <c r="C715" s="192" t="s">
        <v>4898</v>
      </c>
      <c r="D715" s="197" t="s">
        <v>4456</v>
      </c>
      <c r="E715" s="230">
        <v>1120000</v>
      </c>
      <c r="F715" s="195" t="s">
        <v>4471</v>
      </c>
      <c r="G715" s="245">
        <v>1120000</v>
      </c>
      <c r="H715" s="125"/>
      <c r="I715" s="125"/>
      <c r="J715" s="126"/>
      <c r="K715" s="126"/>
      <c r="L715" s="137"/>
      <c r="M715" s="137"/>
      <c r="N715" s="126"/>
      <c r="O715" s="125"/>
      <c r="P715" s="125"/>
      <c r="Q715" s="137"/>
      <c r="R715" s="137"/>
      <c r="S715" s="137"/>
      <c r="T715" s="137"/>
    </row>
    <row r="716" spans="1:20" ht="15.75" x14ac:dyDescent="0.25">
      <c r="A716" s="195">
        <v>229</v>
      </c>
      <c r="B716" s="195" t="s">
        <v>5168</v>
      </c>
      <c r="C716" s="196" t="s">
        <v>4899</v>
      </c>
      <c r="D716" s="197" t="s">
        <v>3504</v>
      </c>
      <c r="E716" s="230">
        <v>230000</v>
      </c>
      <c r="F716" s="195"/>
      <c r="G716" s="245">
        <v>230000</v>
      </c>
      <c r="H716" s="125"/>
      <c r="I716" s="125"/>
      <c r="J716" s="126"/>
      <c r="K716" s="126"/>
      <c r="L716" s="137"/>
      <c r="M716" s="137"/>
      <c r="N716" s="126"/>
      <c r="O716" s="125"/>
      <c r="P716" s="125"/>
      <c r="Q716" s="137"/>
      <c r="R716" s="137"/>
      <c r="S716" s="137"/>
      <c r="T716" s="137"/>
    </row>
    <row r="717" spans="1:20" ht="15.75" x14ac:dyDescent="0.25">
      <c r="A717" s="195">
        <v>230</v>
      </c>
      <c r="B717" s="195" t="s">
        <v>5169</v>
      </c>
      <c r="C717" s="196" t="s">
        <v>4899</v>
      </c>
      <c r="D717" s="197" t="s">
        <v>4456</v>
      </c>
      <c r="E717" s="230">
        <v>560000</v>
      </c>
      <c r="F717" s="195"/>
      <c r="G717" s="245">
        <v>560000</v>
      </c>
      <c r="H717" s="125"/>
      <c r="I717" s="125"/>
      <c r="J717" s="126"/>
      <c r="K717" s="126"/>
      <c r="L717" s="137"/>
      <c r="M717" s="137"/>
      <c r="N717" s="126"/>
      <c r="O717" s="125"/>
      <c r="P717" s="125"/>
      <c r="Q717" s="137"/>
      <c r="R717" s="137"/>
      <c r="S717" s="137"/>
      <c r="T717" s="137"/>
    </row>
    <row r="718" spans="1:20" ht="15.75" x14ac:dyDescent="0.25">
      <c r="A718" s="195">
        <v>231</v>
      </c>
      <c r="B718" s="195" t="s">
        <v>5170</v>
      </c>
      <c r="C718" s="196" t="s">
        <v>4900</v>
      </c>
      <c r="D718" s="197" t="s">
        <v>3504</v>
      </c>
      <c r="E718" s="230">
        <v>230000</v>
      </c>
      <c r="F718" s="195"/>
      <c r="G718" s="245">
        <v>230000</v>
      </c>
      <c r="H718" s="125"/>
      <c r="I718" s="125"/>
      <c r="J718" s="126"/>
      <c r="K718" s="126"/>
      <c r="L718" s="137"/>
      <c r="M718" s="137"/>
      <c r="N718" s="126"/>
      <c r="O718" s="125"/>
      <c r="P718" s="125"/>
      <c r="Q718" s="137"/>
      <c r="R718" s="137"/>
      <c r="S718" s="137"/>
      <c r="T718" s="137"/>
    </row>
    <row r="719" spans="1:20" ht="15.75" x14ac:dyDescent="0.25">
      <c r="A719" s="195">
        <v>232</v>
      </c>
      <c r="B719" s="195" t="s">
        <v>5171</v>
      </c>
      <c r="C719" s="196" t="s">
        <v>4900</v>
      </c>
      <c r="D719" s="197" t="s">
        <v>4456</v>
      </c>
      <c r="E719" s="230">
        <v>560000</v>
      </c>
      <c r="F719" s="195"/>
      <c r="G719" s="245">
        <v>560000</v>
      </c>
      <c r="H719" s="125"/>
      <c r="I719" s="125"/>
      <c r="J719" s="126"/>
      <c r="K719" s="126"/>
      <c r="L719" s="137"/>
      <c r="M719" s="137"/>
      <c r="N719" s="126"/>
      <c r="O719" s="125"/>
      <c r="P719" s="125"/>
      <c r="Q719" s="137"/>
      <c r="R719" s="137"/>
      <c r="S719" s="137"/>
      <c r="T719" s="137"/>
    </row>
    <row r="720" spans="1:20" ht="15.75" x14ac:dyDescent="0.25">
      <c r="A720" s="195">
        <v>233</v>
      </c>
      <c r="B720" s="195" t="s">
        <v>5172</v>
      </c>
      <c r="C720" s="196" t="s">
        <v>4901</v>
      </c>
      <c r="D720" s="197" t="s">
        <v>4456</v>
      </c>
      <c r="E720" s="230">
        <v>560000</v>
      </c>
      <c r="F720" s="195"/>
      <c r="G720" s="245">
        <v>560000</v>
      </c>
      <c r="H720" s="125"/>
      <c r="I720" s="125"/>
      <c r="J720" s="126"/>
      <c r="K720" s="126"/>
      <c r="L720" s="137"/>
      <c r="M720" s="137"/>
      <c r="N720" s="126"/>
      <c r="O720" s="125"/>
      <c r="P720" s="125"/>
      <c r="Q720" s="137"/>
      <c r="R720" s="137"/>
      <c r="S720" s="137"/>
      <c r="T720" s="137"/>
    </row>
    <row r="721" spans="1:20" ht="15.75" x14ac:dyDescent="0.25">
      <c r="A721" s="195">
        <v>234</v>
      </c>
      <c r="B721" s="195" t="s">
        <v>5173</v>
      </c>
      <c r="C721" s="196" t="s">
        <v>4901</v>
      </c>
      <c r="D721" s="197" t="s">
        <v>3504</v>
      </c>
      <c r="E721" s="230">
        <v>230000</v>
      </c>
      <c r="F721" s="195"/>
      <c r="G721" s="245">
        <v>230000</v>
      </c>
      <c r="H721" s="125"/>
      <c r="I721" s="125"/>
      <c r="J721" s="126"/>
      <c r="K721" s="126"/>
      <c r="L721" s="137"/>
      <c r="M721" s="137"/>
      <c r="N721" s="126"/>
      <c r="O721" s="125"/>
      <c r="P721" s="125"/>
      <c r="Q721" s="137"/>
      <c r="R721" s="137"/>
      <c r="S721" s="137"/>
      <c r="T721" s="137"/>
    </row>
    <row r="722" spans="1:20" ht="15.75" x14ac:dyDescent="0.25">
      <c r="A722" s="195">
        <v>235</v>
      </c>
      <c r="B722" s="195" t="s">
        <v>5174</v>
      </c>
      <c r="C722" s="196" t="s">
        <v>4902</v>
      </c>
      <c r="D722" s="197" t="s">
        <v>3504</v>
      </c>
      <c r="E722" s="230">
        <v>230000</v>
      </c>
      <c r="F722" s="195"/>
      <c r="G722" s="245">
        <v>230000</v>
      </c>
      <c r="H722" s="125"/>
      <c r="I722" s="125"/>
      <c r="J722" s="126"/>
      <c r="K722" s="126"/>
      <c r="L722" s="137"/>
      <c r="M722" s="137"/>
      <c r="N722" s="126"/>
      <c r="O722" s="125"/>
      <c r="P722" s="125"/>
      <c r="Q722" s="137"/>
      <c r="R722" s="137"/>
      <c r="S722" s="137"/>
      <c r="T722" s="137"/>
    </row>
    <row r="723" spans="1:20" ht="15.75" x14ac:dyDescent="0.25">
      <c r="A723" s="195">
        <v>236</v>
      </c>
      <c r="B723" s="195" t="s">
        <v>5175</v>
      </c>
      <c r="C723" s="196" t="s">
        <v>4902</v>
      </c>
      <c r="D723" s="197" t="s">
        <v>4456</v>
      </c>
      <c r="E723" s="230">
        <v>560000</v>
      </c>
      <c r="F723" s="195"/>
      <c r="G723" s="245">
        <v>560000</v>
      </c>
      <c r="H723" s="125"/>
      <c r="I723" s="125"/>
      <c r="J723" s="126"/>
      <c r="K723" s="126"/>
      <c r="L723" s="137"/>
      <c r="M723" s="137"/>
      <c r="N723" s="126"/>
      <c r="O723" s="125"/>
      <c r="P723" s="125"/>
      <c r="Q723" s="137"/>
      <c r="R723" s="137"/>
      <c r="S723" s="137"/>
      <c r="T723" s="137"/>
    </row>
    <row r="724" spans="1:20" ht="15.75" x14ac:dyDescent="0.25">
      <c r="A724" s="195">
        <v>237</v>
      </c>
      <c r="B724" s="195" t="s">
        <v>5176</v>
      </c>
      <c r="C724" s="196" t="s">
        <v>4903</v>
      </c>
      <c r="D724" s="197" t="s">
        <v>4456</v>
      </c>
      <c r="E724" s="230">
        <v>560000</v>
      </c>
      <c r="F724" s="195"/>
      <c r="G724" s="245">
        <v>560000</v>
      </c>
      <c r="H724" s="125"/>
      <c r="I724" s="125"/>
      <c r="J724" s="126"/>
      <c r="K724" s="126"/>
      <c r="L724" s="137"/>
      <c r="M724" s="137"/>
      <c r="N724" s="126"/>
      <c r="O724" s="125"/>
      <c r="P724" s="125"/>
      <c r="Q724" s="137"/>
      <c r="R724" s="137"/>
      <c r="S724" s="137"/>
      <c r="T724" s="137"/>
    </row>
    <row r="725" spans="1:20" ht="15.75" x14ac:dyDescent="0.25">
      <c r="A725" s="195">
        <v>238</v>
      </c>
      <c r="B725" s="195" t="s">
        <v>5177</v>
      </c>
      <c r="C725" s="196" t="s">
        <v>4903</v>
      </c>
      <c r="D725" s="197" t="s">
        <v>3504</v>
      </c>
      <c r="E725" s="230">
        <v>230000</v>
      </c>
      <c r="F725" s="195"/>
      <c r="G725" s="245">
        <v>230000</v>
      </c>
      <c r="H725" s="125"/>
      <c r="I725" s="125"/>
      <c r="J725" s="126"/>
      <c r="K725" s="126"/>
      <c r="L725" s="137"/>
      <c r="M725" s="137"/>
      <c r="N725" s="126"/>
      <c r="O725" s="125"/>
      <c r="P725" s="125"/>
      <c r="Q725" s="137"/>
      <c r="R725" s="137"/>
      <c r="S725" s="137"/>
      <c r="T725" s="137"/>
    </row>
    <row r="726" spans="1:20" ht="15.75" x14ac:dyDescent="0.25">
      <c r="A726" s="195">
        <v>239</v>
      </c>
      <c r="B726" s="195" t="s">
        <v>5178</v>
      </c>
      <c r="C726" s="196" t="s">
        <v>4904</v>
      </c>
      <c r="D726" s="197" t="s">
        <v>3504</v>
      </c>
      <c r="E726" s="230">
        <v>230000</v>
      </c>
      <c r="F726" s="195"/>
      <c r="G726" s="245">
        <v>230000</v>
      </c>
      <c r="H726" s="125"/>
      <c r="I726" s="125"/>
      <c r="J726" s="126"/>
      <c r="K726" s="126"/>
      <c r="L726" s="137"/>
      <c r="M726" s="137"/>
      <c r="N726" s="126"/>
      <c r="O726" s="125"/>
      <c r="P726" s="125"/>
      <c r="Q726" s="137"/>
      <c r="R726" s="137"/>
      <c r="S726" s="137"/>
      <c r="T726" s="137"/>
    </row>
    <row r="727" spans="1:20" ht="15.75" x14ac:dyDescent="0.25">
      <c r="A727" s="195">
        <v>240</v>
      </c>
      <c r="B727" s="195" t="s">
        <v>5179</v>
      </c>
      <c r="C727" s="196" t="s">
        <v>4904</v>
      </c>
      <c r="D727" s="197" t="s">
        <v>4456</v>
      </c>
      <c r="E727" s="230">
        <v>560000</v>
      </c>
      <c r="F727" s="195"/>
      <c r="G727" s="245">
        <v>560000</v>
      </c>
      <c r="H727" s="125"/>
      <c r="I727" s="125"/>
      <c r="J727" s="126"/>
      <c r="K727" s="126"/>
      <c r="L727" s="137"/>
      <c r="M727" s="137"/>
      <c r="N727" s="126"/>
      <c r="O727" s="125"/>
      <c r="P727" s="125"/>
      <c r="Q727" s="137"/>
      <c r="R727" s="137"/>
      <c r="S727" s="137"/>
      <c r="T727" s="137"/>
    </row>
    <row r="728" spans="1:20" ht="15.75" x14ac:dyDescent="0.25">
      <c r="A728" s="195">
        <v>241</v>
      </c>
      <c r="B728" s="195" t="s">
        <v>5180</v>
      </c>
      <c r="C728" s="196" t="s">
        <v>4905</v>
      </c>
      <c r="D728" s="197" t="s">
        <v>3504</v>
      </c>
      <c r="E728" s="230">
        <v>230000</v>
      </c>
      <c r="F728" s="195"/>
      <c r="G728" s="245">
        <v>230000</v>
      </c>
      <c r="H728" s="125"/>
      <c r="I728" s="125"/>
      <c r="J728" s="126"/>
      <c r="K728" s="126"/>
      <c r="L728" s="137"/>
      <c r="M728" s="137"/>
      <c r="N728" s="126"/>
      <c r="O728" s="125"/>
      <c r="P728" s="125"/>
      <c r="Q728" s="137"/>
      <c r="R728" s="137"/>
      <c r="S728" s="137"/>
      <c r="T728" s="137"/>
    </row>
    <row r="729" spans="1:20" ht="15.75" x14ac:dyDescent="0.25">
      <c r="A729" s="195">
        <v>242</v>
      </c>
      <c r="B729" s="195" t="s">
        <v>5181</v>
      </c>
      <c r="C729" s="196" t="s">
        <v>4905</v>
      </c>
      <c r="D729" s="197" t="s">
        <v>4456</v>
      </c>
      <c r="E729" s="230">
        <v>560000</v>
      </c>
      <c r="F729" s="195"/>
      <c r="G729" s="245">
        <v>560000</v>
      </c>
      <c r="H729" s="125"/>
      <c r="I729" s="125"/>
      <c r="J729" s="126"/>
      <c r="K729" s="126"/>
      <c r="L729" s="137"/>
      <c r="M729" s="137"/>
      <c r="N729" s="126"/>
      <c r="O729" s="125"/>
      <c r="P729" s="125"/>
      <c r="Q729" s="137"/>
      <c r="R729" s="137"/>
      <c r="S729" s="137"/>
      <c r="T729" s="137"/>
    </row>
    <row r="730" spans="1:20" ht="15.75" x14ac:dyDescent="0.25">
      <c r="A730" s="195">
        <v>243</v>
      </c>
      <c r="B730" s="195" t="s">
        <v>5182</v>
      </c>
      <c r="C730" s="196" t="s">
        <v>4906</v>
      </c>
      <c r="D730" s="197" t="s">
        <v>3504</v>
      </c>
      <c r="E730" s="230">
        <v>230000</v>
      </c>
      <c r="F730" s="195"/>
      <c r="G730" s="245">
        <v>230000</v>
      </c>
      <c r="H730" s="125"/>
      <c r="I730" s="125"/>
      <c r="J730" s="126"/>
      <c r="K730" s="126"/>
      <c r="L730" s="137"/>
      <c r="M730" s="137"/>
      <c r="N730" s="126"/>
      <c r="O730" s="125"/>
      <c r="P730" s="125"/>
      <c r="Q730" s="137"/>
      <c r="R730" s="137"/>
      <c r="S730" s="137"/>
      <c r="T730" s="137"/>
    </row>
    <row r="731" spans="1:20" ht="15.75" x14ac:dyDescent="0.25">
      <c r="A731" s="195">
        <v>244</v>
      </c>
      <c r="B731" s="195" t="s">
        <v>5183</v>
      </c>
      <c r="C731" s="196" t="s">
        <v>4906</v>
      </c>
      <c r="D731" s="197" t="s">
        <v>4456</v>
      </c>
      <c r="E731" s="230">
        <v>560000</v>
      </c>
      <c r="F731" s="249"/>
      <c r="G731" s="245">
        <v>560000</v>
      </c>
      <c r="H731" s="125"/>
      <c r="I731" s="125"/>
      <c r="J731" s="126"/>
      <c r="K731" s="126"/>
      <c r="L731" s="137"/>
      <c r="M731" s="137"/>
      <c r="N731" s="126"/>
      <c r="O731" s="125"/>
      <c r="P731" s="125"/>
      <c r="Q731" s="137"/>
      <c r="R731" s="137"/>
      <c r="S731" s="137"/>
      <c r="T731" s="137"/>
    </row>
    <row r="732" spans="1:20" ht="15.75" x14ac:dyDescent="0.25">
      <c r="A732" s="195">
        <v>245</v>
      </c>
      <c r="B732" s="195" t="s">
        <v>5185</v>
      </c>
      <c r="C732" s="196" t="s">
        <v>2550</v>
      </c>
      <c r="D732" s="197" t="s">
        <v>4456</v>
      </c>
      <c r="E732" s="230">
        <v>560000</v>
      </c>
      <c r="F732" s="195"/>
      <c r="G732" s="253">
        <f>SUM(G488:G731)</f>
        <v>91850000</v>
      </c>
      <c r="H732" s="206"/>
      <c r="I732" s="206"/>
      <c r="J732" s="126"/>
      <c r="K732" s="126"/>
      <c r="L732" s="137"/>
      <c r="M732" s="137"/>
      <c r="N732" s="126"/>
      <c r="O732" s="206"/>
      <c r="P732" s="206"/>
      <c r="Q732" s="137"/>
      <c r="R732" s="137"/>
      <c r="S732" s="137"/>
      <c r="T732" s="137"/>
    </row>
    <row r="733" spans="1:20" ht="15.75" x14ac:dyDescent="0.25">
      <c r="A733" s="195">
        <v>246</v>
      </c>
      <c r="B733" s="195" t="s">
        <v>5186</v>
      </c>
      <c r="C733" s="196" t="s">
        <v>2550</v>
      </c>
      <c r="D733" s="197" t="s">
        <v>3504</v>
      </c>
      <c r="E733" s="230">
        <v>230000</v>
      </c>
      <c r="F733" s="195"/>
      <c r="G733" s="206"/>
      <c r="H733" s="206"/>
      <c r="I733" s="206"/>
      <c r="J733" s="126"/>
      <c r="K733" s="126"/>
      <c r="L733" s="137"/>
      <c r="M733" s="137"/>
      <c r="N733" s="126"/>
      <c r="O733" s="206"/>
      <c r="P733" s="206"/>
      <c r="Q733" s="137"/>
      <c r="R733" s="137"/>
      <c r="S733" s="137"/>
      <c r="T733" s="137"/>
    </row>
    <row r="734" spans="1:20" ht="15.75" x14ac:dyDescent="0.25">
      <c r="A734" s="195">
        <v>247</v>
      </c>
      <c r="B734" s="195" t="s">
        <v>5187</v>
      </c>
      <c r="C734" s="196" t="s">
        <v>4907</v>
      </c>
      <c r="D734" s="197" t="s">
        <v>3504</v>
      </c>
      <c r="E734" s="230">
        <v>230000</v>
      </c>
      <c r="F734" s="195"/>
      <c r="G734" s="206"/>
      <c r="H734" s="206"/>
      <c r="I734" s="206"/>
      <c r="J734" s="126"/>
      <c r="K734" s="126"/>
      <c r="L734" s="137"/>
      <c r="M734" s="137"/>
      <c r="N734" s="126"/>
      <c r="O734" s="206"/>
      <c r="P734" s="206"/>
      <c r="Q734" s="137"/>
      <c r="R734" s="137"/>
      <c r="S734" s="137"/>
      <c r="T734" s="137"/>
    </row>
    <row r="735" spans="1:20" ht="15.75" x14ac:dyDescent="0.25">
      <c r="A735" s="195">
        <v>248</v>
      </c>
      <c r="B735" s="195" t="s">
        <v>5188</v>
      </c>
      <c r="C735" s="196" t="s">
        <v>4907</v>
      </c>
      <c r="D735" s="197" t="s">
        <v>2803</v>
      </c>
      <c r="E735" s="230">
        <v>150000</v>
      </c>
      <c r="F735" s="195"/>
      <c r="G735" s="206"/>
      <c r="H735" s="206"/>
      <c r="I735" s="206"/>
      <c r="J735" s="126"/>
      <c r="K735" s="126"/>
      <c r="L735" s="137"/>
      <c r="M735" s="137"/>
      <c r="N735" s="126"/>
      <c r="O735" s="206"/>
      <c r="P735" s="206"/>
      <c r="Q735" s="137"/>
      <c r="R735" s="137"/>
      <c r="S735" s="137"/>
      <c r="T735" s="137"/>
    </row>
    <row r="736" spans="1:20" ht="15.75" x14ac:dyDescent="0.25">
      <c r="A736" s="195">
        <v>249</v>
      </c>
      <c r="B736" s="195" t="s">
        <v>5189</v>
      </c>
      <c r="C736" s="196" t="s">
        <v>4907</v>
      </c>
      <c r="D736" s="197" t="s">
        <v>4804</v>
      </c>
      <c r="E736" s="230">
        <v>640000</v>
      </c>
      <c r="F736" s="195"/>
      <c r="G736" s="206"/>
      <c r="H736" s="206"/>
      <c r="I736" s="206"/>
      <c r="J736" s="126"/>
      <c r="K736" s="126"/>
      <c r="L736" s="137"/>
      <c r="M736" s="137"/>
      <c r="N736" s="126"/>
      <c r="O736" s="206"/>
      <c r="P736" s="206"/>
      <c r="Q736" s="137"/>
      <c r="R736" s="137"/>
      <c r="S736" s="137"/>
      <c r="T736" s="137"/>
    </row>
    <row r="737" spans="1:20" ht="15.75" x14ac:dyDescent="0.25">
      <c r="A737" s="195">
        <v>250</v>
      </c>
      <c r="B737" s="195" t="s">
        <v>5190</v>
      </c>
      <c r="C737" s="196" t="s">
        <v>4907</v>
      </c>
      <c r="D737" s="197" t="s">
        <v>4456</v>
      </c>
      <c r="E737" s="230">
        <v>560000</v>
      </c>
      <c r="F737" s="252"/>
      <c r="G737" s="206"/>
      <c r="H737" s="206"/>
      <c r="I737" s="206"/>
      <c r="J737" s="126"/>
      <c r="K737" s="126"/>
      <c r="L737" s="137"/>
      <c r="M737" s="137"/>
      <c r="N737" s="126"/>
      <c r="O737" s="206"/>
      <c r="P737" s="206"/>
      <c r="Q737" s="137"/>
      <c r="R737" s="137"/>
      <c r="S737" s="137"/>
      <c r="T737" s="137"/>
    </row>
    <row r="738" spans="1:20" ht="15.75" x14ac:dyDescent="0.25">
      <c r="A738" s="195">
        <v>251</v>
      </c>
      <c r="B738" s="195" t="s">
        <v>5191</v>
      </c>
      <c r="C738" s="196" t="s">
        <v>2537</v>
      </c>
      <c r="D738" s="197" t="s">
        <v>4804</v>
      </c>
      <c r="E738" s="230">
        <v>640000</v>
      </c>
      <c r="F738" s="252"/>
      <c r="G738" s="206"/>
      <c r="H738" s="206"/>
      <c r="I738" s="206"/>
      <c r="J738" s="126"/>
      <c r="K738" s="126"/>
      <c r="L738" s="137"/>
      <c r="M738" s="137"/>
      <c r="N738" s="126"/>
      <c r="O738" s="206"/>
      <c r="P738" s="206"/>
      <c r="Q738" s="137"/>
      <c r="R738" s="137"/>
      <c r="S738" s="137"/>
      <c r="T738" s="137"/>
    </row>
    <row r="739" spans="1:20" ht="15.75" x14ac:dyDescent="0.25">
      <c r="A739" s="195">
        <v>252</v>
      </c>
      <c r="B739" s="195" t="s">
        <v>5192</v>
      </c>
      <c r="C739" s="196" t="s">
        <v>2537</v>
      </c>
      <c r="D739" s="197" t="s">
        <v>4456</v>
      </c>
      <c r="E739" s="230">
        <v>560000</v>
      </c>
      <c r="F739" s="252"/>
      <c r="G739" s="206"/>
      <c r="H739" s="206"/>
      <c r="I739" s="206"/>
      <c r="J739" s="126"/>
      <c r="K739" s="126"/>
      <c r="L739" s="137"/>
      <c r="M739" s="137"/>
      <c r="N739" s="126"/>
      <c r="O739" s="206"/>
      <c r="P739" s="206"/>
      <c r="Q739" s="137"/>
      <c r="R739" s="137"/>
      <c r="S739" s="137"/>
      <c r="T739" s="137"/>
    </row>
    <row r="740" spans="1:20" ht="15.75" x14ac:dyDescent="0.25">
      <c r="A740" s="195">
        <v>253</v>
      </c>
      <c r="B740" s="195" t="s">
        <v>5193</v>
      </c>
      <c r="C740" s="196" t="s">
        <v>2537</v>
      </c>
      <c r="D740" s="197" t="s">
        <v>3504</v>
      </c>
      <c r="E740" s="230">
        <v>230000</v>
      </c>
      <c r="F740" s="252"/>
      <c r="G740" s="206"/>
      <c r="H740" s="206"/>
      <c r="I740" s="206"/>
      <c r="J740" s="126"/>
      <c r="K740" s="126"/>
      <c r="L740" s="137"/>
      <c r="M740" s="137"/>
      <c r="N740" s="126"/>
      <c r="O740" s="206"/>
      <c r="P740" s="206"/>
      <c r="Q740" s="137"/>
      <c r="R740" s="137"/>
      <c r="S740" s="137"/>
      <c r="T740" s="137"/>
    </row>
    <row r="741" spans="1:20" ht="15.75" x14ac:dyDescent="0.25">
      <c r="A741" s="195">
        <v>254</v>
      </c>
      <c r="B741" s="195" t="s">
        <v>5194</v>
      </c>
      <c r="C741" s="196" t="s">
        <v>4908</v>
      </c>
      <c r="D741" s="197" t="s">
        <v>4456</v>
      </c>
      <c r="E741" s="230">
        <v>560000</v>
      </c>
      <c r="F741" s="252"/>
      <c r="G741" s="206"/>
      <c r="H741" s="206"/>
      <c r="I741" s="206"/>
      <c r="J741" s="126"/>
      <c r="K741" s="126"/>
      <c r="L741" s="137"/>
      <c r="M741" s="137"/>
      <c r="N741" s="126"/>
      <c r="O741" s="206"/>
      <c r="P741" s="206"/>
      <c r="Q741" s="137"/>
      <c r="R741" s="137"/>
      <c r="S741" s="137"/>
      <c r="T741" s="137"/>
    </row>
    <row r="742" spans="1:20" ht="15.75" x14ac:dyDescent="0.25">
      <c r="A742" s="195">
        <v>255</v>
      </c>
      <c r="B742" s="195" t="s">
        <v>5195</v>
      </c>
      <c r="C742" s="196" t="s">
        <v>4908</v>
      </c>
      <c r="D742" s="197" t="s">
        <v>4456</v>
      </c>
      <c r="E742" s="230">
        <v>560000</v>
      </c>
      <c r="F742" s="252"/>
      <c r="G742" s="206"/>
      <c r="H742" s="206"/>
      <c r="I742" s="206"/>
      <c r="J742" s="126"/>
      <c r="K742" s="126"/>
      <c r="L742" s="137"/>
      <c r="M742" s="137"/>
      <c r="N742" s="126"/>
      <c r="O742" s="206"/>
      <c r="P742" s="206"/>
      <c r="Q742" s="137"/>
      <c r="R742" s="137"/>
      <c r="S742" s="137"/>
      <c r="T742" s="137"/>
    </row>
    <row r="743" spans="1:20" ht="15.75" x14ac:dyDescent="0.25">
      <c r="A743" s="195">
        <v>256</v>
      </c>
      <c r="B743" s="195" t="s">
        <v>5196</v>
      </c>
      <c r="C743" s="196" t="s">
        <v>4908</v>
      </c>
      <c r="D743" s="197" t="s">
        <v>3504</v>
      </c>
      <c r="E743" s="230">
        <v>230000</v>
      </c>
      <c r="F743" s="252"/>
      <c r="G743" s="206"/>
      <c r="H743" s="206"/>
      <c r="I743" s="206"/>
      <c r="J743" s="126"/>
      <c r="K743" s="126"/>
      <c r="L743" s="137"/>
      <c r="M743" s="137"/>
      <c r="N743" s="126"/>
      <c r="O743" s="206"/>
      <c r="P743" s="206"/>
      <c r="Q743" s="137"/>
      <c r="R743" s="137"/>
      <c r="S743" s="137"/>
      <c r="T743" s="137"/>
    </row>
    <row r="744" spans="1:20" ht="15.75" x14ac:dyDescent="0.25">
      <c r="A744" s="195">
        <v>257</v>
      </c>
      <c r="B744" s="195" t="s">
        <v>5197</v>
      </c>
      <c r="C744" s="196" t="s">
        <v>4909</v>
      </c>
      <c r="D744" s="197" t="s">
        <v>3504</v>
      </c>
      <c r="E744" s="230">
        <v>230000</v>
      </c>
      <c r="F744" s="252"/>
      <c r="G744" s="206"/>
      <c r="H744" s="206"/>
      <c r="I744" s="206"/>
      <c r="J744" s="126"/>
      <c r="K744" s="126"/>
      <c r="L744" s="137"/>
      <c r="M744" s="137"/>
      <c r="N744" s="126"/>
      <c r="O744" s="206"/>
      <c r="P744" s="206"/>
      <c r="Q744" s="137"/>
      <c r="R744" s="137"/>
      <c r="S744" s="137"/>
      <c r="T744" s="137"/>
    </row>
    <row r="745" spans="1:20" ht="15.75" x14ac:dyDescent="0.25">
      <c r="A745" s="195">
        <v>258</v>
      </c>
      <c r="B745" s="195" t="s">
        <v>5198</v>
      </c>
      <c r="C745" s="196" t="s">
        <v>4909</v>
      </c>
      <c r="D745" s="197" t="s">
        <v>4456</v>
      </c>
      <c r="E745" s="230">
        <v>560000</v>
      </c>
      <c r="F745" s="252"/>
      <c r="G745" s="206"/>
      <c r="H745" s="206"/>
      <c r="I745" s="206"/>
      <c r="J745" s="126"/>
      <c r="K745" s="126"/>
      <c r="L745" s="137"/>
      <c r="M745" s="137"/>
      <c r="N745" s="126"/>
      <c r="O745" s="206"/>
      <c r="P745" s="206"/>
      <c r="Q745" s="137"/>
      <c r="R745" s="137"/>
      <c r="S745" s="137"/>
      <c r="T745" s="137"/>
    </row>
    <row r="746" spans="1:20" ht="15.75" x14ac:dyDescent="0.25">
      <c r="A746" s="195">
        <v>259</v>
      </c>
      <c r="B746" s="195" t="s">
        <v>5199</v>
      </c>
      <c r="C746" s="196" t="s">
        <v>3349</v>
      </c>
      <c r="D746" s="197" t="s">
        <v>4456</v>
      </c>
      <c r="E746" s="230">
        <v>560000</v>
      </c>
      <c r="F746" s="252"/>
      <c r="G746" s="206"/>
      <c r="H746" s="206"/>
      <c r="I746" s="206"/>
      <c r="J746" s="126"/>
      <c r="K746" s="126"/>
      <c r="L746" s="137"/>
      <c r="M746" s="137"/>
      <c r="N746" s="126"/>
      <c r="O746" s="206"/>
      <c r="P746" s="206"/>
      <c r="Q746" s="137"/>
      <c r="R746" s="137"/>
      <c r="S746" s="137"/>
      <c r="T746" s="137"/>
    </row>
    <row r="747" spans="1:20" ht="15.75" x14ac:dyDescent="0.25">
      <c r="A747" s="195">
        <v>260</v>
      </c>
      <c r="B747" s="195" t="s">
        <v>5200</v>
      </c>
      <c r="C747" s="196" t="s">
        <v>3349</v>
      </c>
      <c r="D747" s="197" t="s">
        <v>3504</v>
      </c>
      <c r="E747" s="230">
        <v>230000</v>
      </c>
      <c r="F747" s="252"/>
      <c r="G747" s="206"/>
      <c r="H747" s="206"/>
      <c r="I747" s="206"/>
      <c r="J747" s="126"/>
      <c r="K747" s="126"/>
      <c r="L747" s="137"/>
      <c r="M747" s="137"/>
      <c r="N747" s="126"/>
      <c r="O747" s="206"/>
      <c r="P747" s="206"/>
      <c r="Q747" s="137"/>
      <c r="R747" s="137"/>
      <c r="S747" s="137"/>
      <c r="T747" s="137"/>
    </row>
    <row r="748" spans="1:20" ht="15.75" x14ac:dyDescent="0.25">
      <c r="A748" s="195">
        <v>261</v>
      </c>
      <c r="B748" s="195" t="s">
        <v>5201</v>
      </c>
      <c r="C748" s="196" t="s">
        <v>4910</v>
      </c>
      <c r="D748" s="197" t="s">
        <v>3504</v>
      </c>
      <c r="E748" s="230">
        <v>230000</v>
      </c>
      <c r="F748" s="252"/>
      <c r="G748" s="206"/>
      <c r="H748" s="206"/>
      <c r="I748" s="206"/>
      <c r="J748" s="126"/>
      <c r="K748" s="126"/>
      <c r="L748" s="137"/>
      <c r="M748" s="137"/>
      <c r="N748" s="126"/>
      <c r="O748" s="206"/>
      <c r="P748" s="206"/>
      <c r="Q748" s="137"/>
      <c r="R748" s="137"/>
      <c r="S748" s="137"/>
      <c r="T748" s="137"/>
    </row>
    <row r="749" spans="1:20" ht="15.75" x14ac:dyDescent="0.25">
      <c r="A749" s="195">
        <v>262</v>
      </c>
      <c r="B749" s="195" t="s">
        <v>5202</v>
      </c>
      <c r="C749" s="196" t="s">
        <v>4911</v>
      </c>
      <c r="D749" s="197" t="s">
        <v>4912</v>
      </c>
      <c r="E749" s="230">
        <v>935000</v>
      </c>
      <c r="F749" s="252"/>
      <c r="G749" s="206"/>
      <c r="H749" s="206"/>
      <c r="I749" s="206"/>
      <c r="J749" s="126"/>
      <c r="K749" s="126"/>
      <c r="L749" s="137"/>
      <c r="M749" s="137"/>
      <c r="N749" s="126"/>
      <c r="O749" s="206"/>
      <c r="P749" s="206"/>
      <c r="Q749" s="137"/>
      <c r="R749" s="137"/>
      <c r="S749" s="137"/>
      <c r="T749" s="137"/>
    </row>
    <row r="750" spans="1:20" ht="15.75" x14ac:dyDescent="0.25">
      <c r="A750" s="195">
        <v>263</v>
      </c>
      <c r="B750" s="195" t="s">
        <v>5203</v>
      </c>
      <c r="C750" s="192" t="s">
        <v>4913</v>
      </c>
      <c r="D750" s="197" t="s">
        <v>4804</v>
      </c>
      <c r="E750" s="230">
        <v>560000</v>
      </c>
      <c r="F750" s="252"/>
      <c r="G750" s="206"/>
      <c r="H750" s="206"/>
      <c r="I750" s="206"/>
      <c r="J750" s="126"/>
      <c r="K750" s="126"/>
      <c r="L750" s="137"/>
      <c r="M750" s="137"/>
      <c r="N750" s="126"/>
      <c r="O750" s="206"/>
      <c r="P750" s="206"/>
      <c r="Q750" s="137"/>
      <c r="R750" s="137"/>
      <c r="S750" s="137"/>
      <c r="T750" s="137"/>
    </row>
    <row r="751" spans="1:20" ht="15.75" x14ac:dyDescent="0.25">
      <c r="A751" s="195">
        <v>264</v>
      </c>
      <c r="B751" s="195" t="s">
        <v>5204</v>
      </c>
      <c r="C751" s="192" t="s">
        <v>4914</v>
      </c>
      <c r="D751" s="197" t="s">
        <v>4804</v>
      </c>
      <c r="E751" s="230">
        <v>640000</v>
      </c>
      <c r="F751" s="252"/>
      <c r="G751" s="206"/>
      <c r="H751" s="206"/>
      <c r="I751" s="206"/>
      <c r="J751" s="126"/>
      <c r="K751" s="126"/>
      <c r="L751" s="137"/>
      <c r="M751" s="137"/>
      <c r="N751" s="126"/>
      <c r="O751" s="206"/>
      <c r="P751" s="206"/>
      <c r="Q751" s="137"/>
      <c r="R751" s="137"/>
      <c r="S751" s="137"/>
      <c r="T751" s="137"/>
    </row>
    <row r="752" spans="1:20" ht="15.75" x14ac:dyDescent="0.25">
      <c r="A752" s="195">
        <v>265</v>
      </c>
      <c r="B752" s="195" t="s">
        <v>5205</v>
      </c>
      <c r="C752" s="192" t="s">
        <v>4913</v>
      </c>
      <c r="D752" s="197" t="s">
        <v>4804</v>
      </c>
      <c r="E752" s="230">
        <v>80000</v>
      </c>
      <c r="F752" s="252"/>
      <c r="G752" s="206"/>
      <c r="H752" s="206"/>
      <c r="I752" s="206"/>
      <c r="J752" s="126"/>
      <c r="K752" s="126"/>
      <c r="L752" s="137"/>
      <c r="M752" s="137"/>
      <c r="N752" s="126"/>
      <c r="O752" s="206"/>
      <c r="P752" s="206"/>
      <c r="Q752" s="137"/>
      <c r="R752" s="137"/>
      <c r="S752" s="137"/>
      <c r="T752" s="137"/>
    </row>
    <row r="753" spans="1:20" ht="15.75" x14ac:dyDescent="0.25">
      <c r="A753" s="195">
        <v>266</v>
      </c>
      <c r="B753" s="195" t="s">
        <v>5206</v>
      </c>
      <c r="C753" s="196" t="s">
        <v>4915</v>
      </c>
      <c r="D753" s="197" t="s">
        <v>4916</v>
      </c>
      <c r="E753" s="230">
        <v>845000</v>
      </c>
      <c r="F753" s="252"/>
      <c r="G753" s="206"/>
      <c r="H753" s="206"/>
      <c r="I753" s="206"/>
      <c r="J753" s="126"/>
      <c r="K753" s="126"/>
      <c r="L753" s="137"/>
      <c r="M753" s="137"/>
      <c r="N753" s="126"/>
      <c r="O753" s="206"/>
      <c r="P753" s="206"/>
      <c r="Q753" s="137"/>
      <c r="R753" s="137"/>
      <c r="S753" s="137"/>
      <c r="T753" s="137"/>
    </row>
    <row r="754" spans="1:20" ht="15.75" x14ac:dyDescent="0.25">
      <c r="A754" s="195">
        <v>267</v>
      </c>
      <c r="B754" s="195" t="s">
        <v>5207</v>
      </c>
      <c r="C754" s="196" t="s">
        <v>4917</v>
      </c>
      <c r="D754" s="197" t="s">
        <v>4456</v>
      </c>
      <c r="E754" s="230">
        <v>560000</v>
      </c>
      <c r="F754" s="252"/>
      <c r="G754" s="206"/>
      <c r="H754" s="206"/>
      <c r="I754" s="206"/>
      <c r="J754" s="126"/>
      <c r="K754" s="126"/>
      <c r="L754" s="137"/>
      <c r="M754" s="137"/>
      <c r="N754" s="126"/>
      <c r="O754" s="206"/>
      <c r="P754" s="206"/>
      <c r="Q754" s="137"/>
      <c r="R754" s="137"/>
      <c r="S754" s="137"/>
      <c r="T754" s="137"/>
    </row>
    <row r="755" spans="1:20" ht="15.75" x14ac:dyDescent="0.25">
      <c r="A755" s="195">
        <v>268</v>
      </c>
      <c r="B755" s="195" t="s">
        <v>5208</v>
      </c>
      <c r="C755" s="196" t="s">
        <v>4917</v>
      </c>
      <c r="D755" s="197" t="s">
        <v>3504</v>
      </c>
      <c r="E755" s="230">
        <v>230000</v>
      </c>
      <c r="F755" s="252"/>
      <c r="G755" s="206"/>
      <c r="H755" s="206"/>
      <c r="I755" s="206"/>
      <c r="J755" s="126"/>
      <c r="K755" s="126"/>
      <c r="L755" s="137"/>
      <c r="M755" s="137"/>
      <c r="N755" s="126"/>
      <c r="O755" s="206"/>
      <c r="P755" s="206"/>
      <c r="Q755" s="137"/>
      <c r="R755" s="137"/>
      <c r="S755" s="137"/>
      <c r="T755" s="137"/>
    </row>
    <row r="756" spans="1:20" ht="15.75" x14ac:dyDescent="0.25">
      <c r="A756" s="195">
        <v>269</v>
      </c>
      <c r="B756" s="195" t="s">
        <v>5209</v>
      </c>
      <c r="C756" s="196" t="s">
        <v>4918</v>
      </c>
      <c r="D756" s="197" t="s">
        <v>3504</v>
      </c>
      <c r="E756" s="230">
        <v>230000</v>
      </c>
      <c r="F756" s="252"/>
      <c r="G756" s="206"/>
      <c r="H756" s="206"/>
      <c r="I756" s="206"/>
      <c r="J756" s="126"/>
      <c r="K756" s="126"/>
      <c r="L756" s="137"/>
      <c r="M756" s="137"/>
      <c r="N756" s="126"/>
      <c r="O756" s="206"/>
      <c r="P756" s="206"/>
      <c r="Q756" s="137"/>
      <c r="R756" s="137"/>
      <c r="S756" s="137"/>
      <c r="T756" s="137"/>
    </row>
    <row r="757" spans="1:20" ht="15.75" x14ac:dyDescent="0.25">
      <c r="A757" s="195">
        <v>270</v>
      </c>
      <c r="B757" s="195" t="s">
        <v>5210</v>
      </c>
      <c r="C757" s="196" t="s">
        <v>4918</v>
      </c>
      <c r="D757" s="197" t="s">
        <v>4456</v>
      </c>
      <c r="E757" s="230">
        <v>560000</v>
      </c>
      <c r="F757" s="252"/>
      <c r="G757" s="206"/>
      <c r="H757" s="206"/>
      <c r="I757" s="206"/>
      <c r="J757" s="126"/>
      <c r="K757" s="126"/>
      <c r="L757" s="137"/>
      <c r="M757" s="137"/>
      <c r="N757" s="126"/>
      <c r="O757" s="206"/>
      <c r="P757" s="206"/>
      <c r="Q757" s="137"/>
      <c r="R757" s="137"/>
      <c r="S757" s="137"/>
      <c r="T757" s="137"/>
    </row>
    <row r="758" spans="1:20" ht="15.75" x14ac:dyDescent="0.25">
      <c r="A758" s="195">
        <v>271</v>
      </c>
      <c r="B758" s="195" t="s">
        <v>5211</v>
      </c>
      <c r="C758" s="196" t="s">
        <v>4919</v>
      </c>
      <c r="D758" s="197" t="s">
        <v>4804</v>
      </c>
      <c r="E758" s="230">
        <v>640000</v>
      </c>
      <c r="F758" s="252"/>
      <c r="G758" s="206"/>
      <c r="H758" s="206"/>
      <c r="I758" s="206"/>
      <c r="J758" s="126"/>
      <c r="K758" s="126"/>
      <c r="L758" s="137"/>
      <c r="M758" s="137"/>
      <c r="N758" s="126"/>
      <c r="O758" s="206"/>
      <c r="P758" s="206"/>
      <c r="Q758" s="137"/>
      <c r="R758" s="137"/>
      <c r="S758" s="137"/>
      <c r="T758" s="137"/>
    </row>
    <row r="759" spans="1:20" ht="15.75" x14ac:dyDescent="0.25">
      <c r="A759" s="195">
        <v>272</v>
      </c>
      <c r="B759" s="195" t="s">
        <v>5212</v>
      </c>
      <c r="C759" s="196" t="s">
        <v>4919</v>
      </c>
      <c r="D759" s="197" t="s">
        <v>4920</v>
      </c>
      <c r="E759" s="230">
        <v>1420000</v>
      </c>
      <c r="F759" s="252"/>
      <c r="G759" s="206"/>
      <c r="H759" s="206"/>
      <c r="I759" s="206"/>
      <c r="J759" s="126"/>
      <c r="K759" s="126"/>
      <c r="L759" s="137"/>
      <c r="M759" s="137"/>
      <c r="N759" s="126"/>
      <c r="O759" s="206"/>
      <c r="P759" s="206"/>
      <c r="Q759" s="137"/>
      <c r="R759" s="137"/>
      <c r="S759" s="137"/>
      <c r="T759" s="137"/>
    </row>
    <row r="760" spans="1:20" ht="15.75" x14ac:dyDescent="0.25">
      <c r="A760" s="195">
        <v>273</v>
      </c>
      <c r="B760" s="195" t="s">
        <v>5213</v>
      </c>
      <c r="C760" s="196" t="s">
        <v>4919</v>
      </c>
      <c r="D760" s="197" t="s">
        <v>3504</v>
      </c>
      <c r="E760" s="230">
        <v>230000</v>
      </c>
      <c r="F760" s="252"/>
      <c r="G760" s="206"/>
      <c r="H760" s="206"/>
      <c r="I760" s="206"/>
      <c r="J760" s="126"/>
      <c r="K760" s="126"/>
      <c r="L760" s="137"/>
      <c r="M760" s="137"/>
      <c r="N760" s="126"/>
      <c r="O760" s="206"/>
      <c r="P760" s="206"/>
      <c r="Q760" s="137"/>
      <c r="R760" s="137"/>
      <c r="S760" s="137"/>
      <c r="T760" s="137"/>
    </row>
    <row r="761" spans="1:20" ht="15.75" x14ac:dyDescent="0.25">
      <c r="A761" s="195">
        <v>274</v>
      </c>
      <c r="B761" s="195" t="s">
        <v>5214</v>
      </c>
      <c r="C761" s="196" t="s">
        <v>2977</v>
      </c>
      <c r="D761" s="197" t="s">
        <v>2576</v>
      </c>
      <c r="E761" s="230">
        <v>430000</v>
      </c>
      <c r="F761" s="252"/>
      <c r="G761" s="206"/>
      <c r="H761" s="206"/>
      <c r="I761" s="206"/>
      <c r="J761" s="126"/>
      <c r="K761" s="126"/>
      <c r="L761" s="137"/>
      <c r="M761" s="137"/>
      <c r="N761" s="126"/>
      <c r="O761" s="206"/>
      <c r="P761" s="206"/>
      <c r="Q761" s="137"/>
      <c r="R761" s="137"/>
      <c r="S761" s="137"/>
      <c r="T761" s="137"/>
    </row>
    <row r="762" spans="1:20" ht="15.75" x14ac:dyDescent="0.25">
      <c r="A762" s="195">
        <v>275</v>
      </c>
      <c r="B762" s="195" t="s">
        <v>5215</v>
      </c>
      <c r="C762" s="192" t="s">
        <v>4921</v>
      </c>
      <c r="D762" s="197" t="s">
        <v>4456</v>
      </c>
      <c r="E762" s="230">
        <v>560000</v>
      </c>
      <c r="F762" s="252"/>
      <c r="G762" s="206"/>
      <c r="H762" s="206"/>
      <c r="I762" s="206"/>
      <c r="J762" s="126"/>
      <c r="K762" s="126"/>
      <c r="L762" s="137"/>
      <c r="M762" s="137"/>
      <c r="N762" s="126"/>
      <c r="O762" s="206"/>
      <c r="P762" s="206"/>
      <c r="Q762" s="137"/>
      <c r="R762" s="137"/>
      <c r="S762" s="137"/>
      <c r="T762" s="137"/>
    </row>
    <row r="763" spans="1:20" ht="15.75" x14ac:dyDescent="0.25">
      <c r="A763" s="195">
        <v>276</v>
      </c>
      <c r="B763" s="195" t="s">
        <v>5216</v>
      </c>
      <c r="C763" s="192" t="s">
        <v>4921</v>
      </c>
      <c r="D763" s="197" t="s">
        <v>3504</v>
      </c>
      <c r="E763" s="230">
        <v>230000</v>
      </c>
      <c r="F763" s="252"/>
      <c r="G763" s="206"/>
      <c r="H763" s="206"/>
      <c r="I763" s="206"/>
      <c r="J763" s="126"/>
      <c r="K763" s="126"/>
      <c r="L763" s="137"/>
      <c r="M763" s="137"/>
      <c r="N763" s="126"/>
      <c r="O763" s="206"/>
      <c r="P763" s="206"/>
      <c r="Q763" s="137"/>
      <c r="R763" s="137"/>
      <c r="S763" s="137"/>
      <c r="T763" s="137"/>
    </row>
    <row r="764" spans="1:20" ht="15.75" x14ac:dyDescent="0.25">
      <c r="A764" s="195">
        <v>277</v>
      </c>
      <c r="B764" s="195" t="s">
        <v>5217</v>
      </c>
      <c r="C764" s="196" t="s">
        <v>3314</v>
      </c>
      <c r="D764" s="197" t="s">
        <v>4456</v>
      </c>
      <c r="E764" s="230">
        <v>560000</v>
      </c>
      <c r="F764" s="252"/>
      <c r="G764" s="206"/>
      <c r="H764" s="206"/>
      <c r="I764" s="206"/>
      <c r="J764" s="126"/>
      <c r="K764" s="126"/>
      <c r="L764" s="137"/>
      <c r="M764" s="137"/>
      <c r="N764" s="126"/>
      <c r="O764" s="206"/>
      <c r="P764" s="206"/>
      <c r="Q764" s="137"/>
      <c r="R764" s="137"/>
      <c r="S764" s="137"/>
      <c r="T764" s="137"/>
    </row>
    <row r="765" spans="1:20" ht="15.75" x14ac:dyDescent="0.25">
      <c r="A765" s="195">
        <v>278</v>
      </c>
      <c r="B765" s="195" t="s">
        <v>5218</v>
      </c>
      <c r="C765" s="196" t="s">
        <v>3314</v>
      </c>
      <c r="D765" s="197" t="s">
        <v>3504</v>
      </c>
      <c r="E765" s="230">
        <v>230000</v>
      </c>
      <c r="F765" s="252"/>
      <c r="G765" s="206"/>
      <c r="H765" s="206"/>
      <c r="I765" s="206"/>
      <c r="J765" s="126"/>
      <c r="K765" s="126"/>
      <c r="L765" s="137"/>
      <c r="M765" s="137"/>
      <c r="N765" s="126"/>
      <c r="O765" s="206"/>
      <c r="P765" s="206"/>
      <c r="Q765" s="137"/>
      <c r="R765" s="137"/>
      <c r="S765" s="137"/>
      <c r="T765" s="137"/>
    </row>
    <row r="766" spans="1:20" ht="15.75" x14ac:dyDescent="0.25">
      <c r="A766" s="195">
        <v>279</v>
      </c>
      <c r="B766" s="195" t="s">
        <v>5219</v>
      </c>
      <c r="C766" s="196" t="s">
        <v>4922</v>
      </c>
      <c r="D766" s="197" t="s">
        <v>4456</v>
      </c>
      <c r="E766" s="230">
        <v>560000</v>
      </c>
      <c r="F766" s="252"/>
      <c r="G766" s="206"/>
      <c r="H766" s="206"/>
      <c r="I766" s="206"/>
      <c r="J766" s="126"/>
      <c r="K766" s="126"/>
      <c r="L766" s="137"/>
      <c r="M766" s="137"/>
      <c r="N766" s="126"/>
      <c r="O766" s="206"/>
      <c r="P766" s="206"/>
      <c r="Q766" s="137"/>
      <c r="R766" s="137"/>
      <c r="S766" s="137"/>
      <c r="T766" s="137"/>
    </row>
    <row r="767" spans="1:20" ht="15.75" x14ac:dyDescent="0.25">
      <c r="A767" s="195">
        <v>280</v>
      </c>
      <c r="B767" s="195" t="s">
        <v>5220</v>
      </c>
      <c r="C767" s="196" t="s">
        <v>4922</v>
      </c>
      <c r="D767" s="197" t="s">
        <v>3504</v>
      </c>
      <c r="E767" s="230">
        <v>230000</v>
      </c>
      <c r="F767" s="252"/>
      <c r="G767" s="206"/>
      <c r="H767" s="206"/>
      <c r="I767" s="206"/>
      <c r="J767" s="126"/>
      <c r="K767" s="126"/>
      <c r="L767" s="137"/>
      <c r="M767" s="137"/>
      <c r="N767" s="126"/>
      <c r="O767" s="206"/>
      <c r="P767" s="206"/>
      <c r="Q767" s="137"/>
      <c r="R767" s="137"/>
      <c r="S767" s="137"/>
      <c r="T767" s="137"/>
    </row>
    <row r="768" spans="1:20" ht="15.75" x14ac:dyDescent="0.25">
      <c r="A768" s="195">
        <v>281</v>
      </c>
      <c r="B768" s="195" t="s">
        <v>5221</v>
      </c>
      <c r="C768" s="196" t="s">
        <v>4923</v>
      </c>
      <c r="D768" s="197" t="s">
        <v>4456</v>
      </c>
      <c r="E768" s="230">
        <v>560000</v>
      </c>
      <c r="F768" s="252"/>
      <c r="G768" s="206"/>
      <c r="H768" s="206"/>
      <c r="I768" s="206"/>
      <c r="J768" s="126"/>
      <c r="K768" s="126"/>
      <c r="L768" s="137"/>
      <c r="M768" s="137"/>
      <c r="N768" s="126"/>
      <c r="O768" s="206"/>
      <c r="P768" s="206"/>
      <c r="Q768" s="137"/>
      <c r="R768" s="137"/>
      <c r="S768" s="137"/>
      <c r="T768" s="137"/>
    </row>
    <row r="769" spans="1:20" ht="15.75" x14ac:dyDescent="0.25">
      <c r="A769" s="195">
        <v>282</v>
      </c>
      <c r="B769" s="195" t="s">
        <v>5222</v>
      </c>
      <c r="C769" s="196" t="s">
        <v>4923</v>
      </c>
      <c r="D769" s="197" t="s">
        <v>3504</v>
      </c>
      <c r="E769" s="230">
        <v>230000</v>
      </c>
      <c r="F769" s="252"/>
      <c r="G769" s="206"/>
      <c r="H769" s="206"/>
      <c r="I769" s="206"/>
      <c r="J769" s="126"/>
      <c r="K769" s="126"/>
      <c r="L769" s="137"/>
      <c r="M769" s="137"/>
      <c r="N769" s="126"/>
      <c r="O769" s="206"/>
      <c r="P769" s="206"/>
      <c r="Q769" s="137"/>
      <c r="R769" s="137"/>
      <c r="S769" s="137"/>
      <c r="T769" s="137"/>
    </row>
    <row r="770" spans="1:20" ht="15.75" x14ac:dyDescent="0.25">
      <c r="A770" s="195">
        <v>283</v>
      </c>
      <c r="B770" s="195" t="s">
        <v>5223</v>
      </c>
      <c r="C770" s="196" t="s">
        <v>4924</v>
      </c>
      <c r="D770" s="197" t="s">
        <v>3504</v>
      </c>
      <c r="E770" s="230">
        <v>230000</v>
      </c>
      <c r="F770" s="252"/>
      <c r="G770" s="206"/>
      <c r="H770" s="206"/>
      <c r="I770" s="206"/>
      <c r="J770" s="126"/>
      <c r="K770" s="126"/>
      <c r="L770" s="137"/>
      <c r="M770" s="137"/>
      <c r="N770" s="126"/>
      <c r="O770" s="206"/>
      <c r="P770" s="206"/>
      <c r="Q770" s="137"/>
      <c r="R770" s="137"/>
      <c r="S770" s="137"/>
      <c r="T770" s="137"/>
    </row>
    <row r="771" spans="1:20" ht="15.75" x14ac:dyDescent="0.25">
      <c r="A771" s="195">
        <v>284</v>
      </c>
      <c r="B771" s="195" t="s">
        <v>5224</v>
      </c>
      <c r="C771" s="196" t="s">
        <v>4924</v>
      </c>
      <c r="D771" s="197" t="s">
        <v>4456</v>
      </c>
      <c r="E771" s="230">
        <v>560000</v>
      </c>
      <c r="F771" s="252"/>
      <c r="G771" s="206"/>
      <c r="H771" s="206"/>
      <c r="I771" s="206"/>
      <c r="J771" s="126"/>
      <c r="K771" s="126"/>
      <c r="L771" s="137"/>
      <c r="M771" s="137"/>
      <c r="N771" s="126"/>
      <c r="O771" s="206"/>
      <c r="P771" s="206"/>
      <c r="Q771" s="137"/>
      <c r="R771" s="137"/>
      <c r="S771" s="137"/>
      <c r="T771" s="137"/>
    </row>
    <row r="772" spans="1:20" ht="15.75" x14ac:dyDescent="0.25">
      <c r="A772" s="195">
        <v>285</v>
      </c>
      <c r="B772" s="195" t="s">
        <v>5225</v>
      </c>
      <c r="C772" s="196" t="s">
        <v>4925</v>
      </c>
      <c r="D772" s="197" t="s">
        <v>4456</v>
      </c>
      <c r="E772" s="230">
        <v>560000</v>
      </c>
      <c r="F772" s="252"/>
      <c r="G772" s="206"/>
      <c r="H772" s="206"/>
      <c r="I772" s="206"/>
      <c r="J772" s="126"/>
      <c r="K772" s="126"/>
      <c r="L772" s="137"/>
      <c r="M772" s="137"/>
      <c r="N772" s="126"/>
      <c r="O772" s="206"/>
      <c r="P772" s="206"/>
      <c r="Q772" s="137"/>
      <c r="R772" s="137"/>
      <c r="S772" s="137"/>
      <c r="T772" s="137"/>
    </row>
    <row r="773" spans="1:20" ht="15.75" x14ac:dyDescent="0.25">
      <c r="A773" s="195">
        <v>286</v>
      </c>
      <c r="B773" s="195" t="s">
        <v>5226</v>
      </c>
      <c r="C773" s="196" t="s">
        <v>4925</v>
      </c>
      <c r="D773" s="197" t="s">
        <v>3504</v>
      </c>
      <c r="E773" s="230">
        <v>230000</v>
      </c>
      <c r="F773" s="252"/>
      <c r="G773" s="206"/>
      <c r="H773" s="206"/>
      <c r="I773" s="206"/>
      <c r="J773" s="126"/>
      <c r="K773" s="126"/>
      <c r="L773" s="137"/>
      <c r="M773" s="137"/>
      <c r="N773" s="126"/>
      <c r="O773" s="206"/>
      <c r="P773" s="206"/>
      <c r="Q773" s="137"/>
      <c r="R773" s="137"/>
      <c r="S773" s="137"/>
      <c r="T773" s="137"/>
    </row>
    <row r="774" spans="1:20" ht="15.75" x14ac:dyDescent="0.25">
      <c r="A774" s="195">
        <v>287</v>
      </c>
      <c r="B774" s="195" t="s">
        <v>5227</v>
      </c>
      <c r="C774" s="192" t="s">
        <v>4926</v>
      </c>
      <c r="D774" s="197" t="s">
        <v>2575</v>
      </c>
      <c r="E774" s="230">
        <v>400000</v>
      </c>
      <c r="F774" s="252"/>
      <c r="G774" s="206"/>
      <c r="H774" s="206"/>
      <c r="I774" s="206"/>
      <c r="J774" s="126"/>
      <c r="K774" s="126"/>
      <c r="L774" s="137"/>
      <c r="M774" s="137"/>
      <c r="N774" s="126"/>
      <c r="O774" s="206"/>
      <c r="P774" s="206"/>
      <c r="Q774" s="137"/>
      <c r="R774" s="137"/>
      <c r="S774" s="137"/>
      <c r="T774" s="137"/>
    </row>
    <row r="775" spans="1:20" ht="15.75" x14ac:dyDescent="0.25">
      <c r="A775" s="195">
        <v>288</v>
      </c>
      <c r="B775" s="195" t="s">
        <v>5228</v>
      </c>
      <c r="C775" s="196" t="s">
        <v>4927</v>
      </c>
      <c r="D775" s="197" t="s">
        <v>4456</v>
      </c>
      <c r="E775" s="230">
        <v>560000</v>
      </c>
      <c r="F775" s="252"/>
      <c r="G775" s="206"/>
      <c r="H775" s="206"/>
      <c r="I775" s="206"/>
      <c r="J775" s="126"/>
      <c r="K775" s="126"/>
      <c r="L775" s="137"/>
      <c r="M775" s="137"/>
      <c r="N775" s="126"/>
      <c r="O775" s="206"/>
      <c r="P775" s="206"/>
      <c r="Q775" s="137"/>
      <c r="R775" s="137"/>
      <c r="S775" s="137"/>
      <c r="T775" s="137"/>
    </row>
    <row r="776" spans="1:20" ht="15.75" x14ac:dyDescent="0.25">
      <c r="A776" s="195">
        <v>289</v>
      </c>
      <c r="B776" s="195" t="s">
        <v>5229</v>
      </c>
      <c r="C776" s="196" t="s">
        <v>4927</v>
      </c>
      <c r="D776" s="197" t="s">
        <v>3504</v>
      </c>
      <c r="E776" s="230">
        <v>230000</v>
      </c>
      <c r="F776" s="252"/>
      <c r="G776" s="206"/>
      <c r="H776" s="206"/>
      <c r="I776" s="206"/>
      <c r="J776" s="126"/>
      <c r="K776" s="126"/>
      <c r="L776" s="137"/>
      <c r="M776" s="137"/>
      <c r="N776" s="126"/>
      <c r="O776" s="206"/>
      <c r="P776" s="206"/>
      <c r="Q776" s="137"/>
      <c r="R776" s="137"/>
      <c r="S776" s="137"/>
      <c r="T776" s="137"/>
    </row>
    <row r="777" spans="1:20" ht="15.75" x14ac:dyDescent="0.25">
      <c r="A777" s="195">
        <v>290</v>
      </c>
      <c r="B777" s="195" t="s">
        <v>5230</v>
      </c>
      <c r="C777" s="196" t="s">
        <v>4928</v>
      </c>
      <c r="D777" s="197" t="s">
        <v>4456</v>
      </c>
      <c r="E777" s="230">
        <v>560000</v>
      </c>
      <c r="F777" s="252"/>
      <c r="G777" s="206"/>
      <c r="H777" s="206"/>
      <c r="I777" s="206"/>
      <c r="J777" s="126"/>
      <c r="K777" s="126"/>
      <c r="L777" s="137"/>
      <c r="M777" s="137"/>
      <c r="N777" s="126"/>
      <c r="O777" s="206"/>
      <c r="P777" s="206"/>
      <c r="Q777" s="137"/>
      <c r="R777" s="137"/>
      <c r="S777" s="137"/>
      <c r="T777" s="137"/>
    </row>
    <row r="778" spans="1:20" ht="15.75" x14ac:dyDescent="0.25">
      <c r="A778" s="195">
        <v>291</v>
      </c>
      <c r="B778" s="195" t="s">
        <v>5231</v>
      </c>
      <c r="C778" s="196" t="s">
        <v>4928</v>
      </c>
      <c r="D778" s="197" t="s">
        <v>3504</v>
      </c>
      <c r="E778" s="230">
        <v>230000</v>
      </c>
      <c r="F778" s="252"/>
      <c r="G778" s="206"/>
      <c r="H778" s="206"/>
      <c r="I778" s="206"/>
      <c r="J778" s="126"/>
      <c r="K778" s="126"/>
      <c r="L778" s="137"/>
      <c r="M778" s="137"/>
      <c r="N778" s="126"/>
      <c r="O778" s="206"/>
      <c r="P778" s="206"/>
      <c r="Q778" s="137"/>
      <c r="R778" s="137"/>
      <c r="S778" s="137"/>
      <c r="T778" s="137"/>
    </row>
    <row r="779" spans="1:20" ht="15.75" x14ac:dyDescent="0.25">
      <c r="A779" s="195">
        <v>292</v>
      </c>
      <c r="B779" s="195" t="s">
        <v>5232</v>
      </c>
      <c r="C779" s="196" t="s">
        <v>4929</v>
      </c>
      <c r="D779" s="197" t="s">
        <v>4456</v>
      </c>
      <c r="E779" s="230">
        <v>560000</v>
      </c>
      <c r="F779" s="252"/>
      <c r="G779" s="206"/>
      <c r="H779" s="206"/>
      <c r="I779" s="206"/>
      <c r="J779" s="126"/>
      <c r="K779" s="126"/>
      <c r="L779" s="137"/>
      <c r="M779" s="137"/>
      <c r="N779" s="126"/>
      <c r="O779" s="206"/>
      <c r="P779" s="206"/>
      <c r="Q779" s="137"/>
      <c r="R779" s="137"/>
      <c r="S779" s="137"/>
      <c r="T779" s="137"/>
    </row>
    <row r="780" spans="1:20" ht="15.75" x14ac:dyDescent="0.25">
      <c r="A780" s="195">
        <v>293</v>
      </c>
      <c r="B780" s="195" t="s">
        <v>5233</v>
      </c>
      <c r="C780" s="196" t="s">
        <v>4929</v>
      </c>
      <c r="D780" s="197" t="s">
        <v>3504</v>
      </c>
      <c r="E780" s="230">
        <v>230000</v>
      </c>
      <c r="F780" s="252"/>
      <c r="G780" s="206"/>
      <c r="H780" s="206"/>
      <c r="I780" s="206"/>
      <c r="J780" s="126"/>
      <c r="K780" s="126"/>
      <c r="L780" s="137"/>
      <c r="M780" s="137"/>
      <c r="N780" s="126"/>
      <c r="O780" s="206"/>
      <c r="P780" s="206"/>
      <c r="Q780" s="137"/>
      <c r="R780" s="137"/>
      <c r="S780" s="137"/>
      <c r="T780" s="137"/>
    </row>
    <row r="781" spans="1:20" ht="15.75" x14ac:dyDescent="0.25">
      <c r="A781" s="195">
        <v>294</v>
      </c>
      <c r="B781" s="195" t="s">
        <v>5234</v>
      </c>
      <c r="C781" s="196" t="s">
        <v>4930</v>
      </c>
      <c r="D781" s="197" t="s">
        <v>4456</v>
      </c>
      <c r="E781" s="230">
        <v>560000</v>
      </c>
      <c r="F781" s="252"/>
      <c r="G781" s="206"/>
      <c r="H781" s="206"/>
      <c r="I781" s="206"/>
      <c r="J781" s="126"/>
      <c r="K781" s="126"/>
      <c r="L781" s="137"/>
      <c r="M781" s="137"/>
      <c r="N781" s="126"/>
      <c r="O781" s="206"/>
      <c r="P781" s="206"/>
      <c r="Q781" s="137"/>
      <c r="R781" s="137"/>
      <c r="S781" s="137"/>
      <c r="T781" s="137"/>
    </row>
    <row r="782" spans="1:20" ht="15.75" x14ac:dyDescent="0.25">
      <c r="A782" s="195">
        <v>295</v>
      </c>
      <c r="B782" s="195" t="s">
        <v>5235</v>
      </c>
      <c r="C782" s="196" t="s">
        <v>4930</v>
      </c>
      <c r="D782" s="197" t="s">
        <v>3504</v>
      </c>
      <c r="E782" s="230">
        <v>230000</v>
      </c>
      <c r="F782" s="252"/>
      <c r="G782" s="206"/>
      <c r="H782" s="206"/>
      <c r="I782" s="206"/>
      <c r="J782" s="126"/>
      <c r="K782" s="126"/>
      <c r="L782" s="137"/>
      <c r="M782" s="137"/>
      <c r="N782" s="126"/>
      <c r="O782" s="206"/>
      <c r="P782" s="206"/>
      <c r="Q782" s="137"/>
      <c r="R782" s="137"/>
      <c r="S782" s="137"/>
      <c r="T782" s="137"/>
    </row>
    <row r="783" spans="1:20" ht="15.75" x14ac:dyDescent="0.25">
      <c r="A783" s="195">
        <v>296</v>
      </c>
      <c r="B783" s="195" t="s">
        <v>5236</v>
      </c>
      <c r="C783" s="196" t="s">
        <v>4931</v>
      </c>
      <c r="D783" s="197" t="s">
        <v>3504</v>
      </c>
      <c r="E783" s="230">
        <v>230000</v>
      </c>
      <c r="F783" s="252"/>
      <c r="G783" s="206"/>
      <c r="H783" s="206"/>
      <c r="I783" s="206"/>
      <c r="J783" s="126"/>
      <c r="K783" s="126"/>
      <c r="L783" s="137"/>
      <c r="M783" s="137"/>
      <c r="N783" s="126"/>
      <c r="O783" s="206"/>
      <c r="P783" s="206"/>
      <c r="Q783" s="137"/>
      <c r="R783" s="137"/>
      <c r="S783" s="137"/>
      <c r="T783" s="137"/>
    </row>
    <row r="784" spans="1:20" ht="15.75" x14ac:dyDescent="0.25">
      <c r="A784" s="195">
        <v>297</v>
      </c>
      <c r="B784" s="195" t="s">
        <v>5237</v>
      </c>
      <c r="C784" s="196" t="s">
        <v>4931</v>
      </c>
      <c r="D784" s="197" t="s">
        <v>4456</v>
      </c>
      <c r="E784" s="230">
        <v>560000</v>
      </c>
      <c r="F784" s="252"/>
      <c r="G784" s="206"/>
      <c r="H784" s="206"/>
      <c r="I784" s="206"/>
      <c r="J784" s="126"/>
      <c r="K784" s="126"/>
      <c r="L784" s="137"/>
      <c r="M784" s="137"/>
      <c r="N784" s="126"/>
      <c r="O784" s="206"/>
      <c r="P784" s="206"/>
      <c r="Q784" s="137"/>
      <c r="R784" s="137"/>
      <c r="S784" s="137"/>
      <c r="T784" s="137"/>
    </row>
    <row r="785" spans="1:20" ht="15.75" x14ac:dyDescent="0.25">
      <c r="A785" s="195">
        <v>298</v>
      </c>
      <c r="B785" s="195" t="s">
        <v>5238</v>
      </c>
      <c r="C785" s="196" t="s">
        <v>4932</v>
      </c>
      <c r="D785" s="197" t="s">
        <v>4456</v>
      </c>
      <c r="E785" s="230">
        <v>560000</v>
      </c>
      <c r="F785" s="252"/>
      <c r="G785" s="206"/>
      <c r="H785" s="206"/>
      <c r="I785" s="206"/>
      <c r="J785" s="126"/>
      <c r="K785" s="126"/>
      <c r="L785" s="137"/>
      <c r="M785" s="137"/>
      <c r="N785" s="126"/>
      <c r="O785" s="206"/>
      <c r="P785" s="206"/>
      <c r="Q785" s="137"/>
      <c r="R785" s="137"/>
      <c r="S785" s="137"/>
      <c r="T785" s="137"/>
    </row>
    <row r="786" spans="1:20" ht="15.75" x14ac:dyDescent="0.25">
      <c r="A786" s="195">
        <v>299</v>
      </c>
      <c r="B786" s="195" t="s">
        <v>5239</v>
      </c>
      <c r="C786" s="196" t="s">
        <v>4932</v>
      </c>
      <c r="D786" s="197" t="s">
        <v>3504</v>
      </c>
      <c r="E786" s="230">
        <v>230000</v>
      </c>
      <c r="F786" s="252"/>
      <c r="G786" s="206"/>
      <c r="H786" s="206"/>
      <c r="I786" s="206"/>
      <c r="J786" s="126"/>
      <c r="K786" s="126"/>
      <c r="L786" s="137"/>
      <c r="M786" s="137"/>
      <c r="N786" s="126"/>
      <c r="O786" s="206"/>
      <c r="P786" s="206"/>
      <c r="Q786" s="137"/>
      <c r="R786" s="137"/>
      <c r="S786" s="137"/>
      <c r="T786" s="137"/>
    </row>
    <row r="787" spans="1:20" ht="15.75" x14ac:dyDescent="0.25">
      <c r="A787" s="195">
        <v>300</v>
      </c>
      <c r="B787" s="195" t="s">
        <v>5240</v>
      </c>
      <c r="C787" s="196" t="s">
        <v>4933</v>
      </c>
      <c r="D787" s="197" t="s">
        <v>3504</v>
      </c>
      <c r="E787" s="230">
        <v>230000</v>
      </c>
      <c r="F787" s="252"/>
      <c r="G787" s="206"/>
      <c r="H787" s="206"/>
      <c r="I787" s="206"/>
      <c r="J787" s="126"/>
      <c r="K787" s="126"/>
      <c r="L787" s="137"/>
      <c r="M787" s="137"/>
      <c r="N787" s="126"/>
      <c r="O787" s="206"/>
      <c r="P787" s="206"/>
      <c r="Q787" s="137"/>
      <c r="R787" s="137"/>
      <c r="S787" s="137"/>
      <c r="T787" s="137"/>
    </row>
    <row r="788" spans="1:20" ht="15.75" x14ac:dyDescent="0.25">
      <c r="A788" s="195">
        <v>301</v>
      </c>
      <c r="B788" s="195" t="s">
        <v>5241</v>
      </c>
      <c r="C788" s="196" t="s">
        <v>4933</v>
      </c>
      <c r="D788" s="197" t="s">
        <v>4456</v>
      </c>
      <c r="E788" s="230">
        <v>560000</v>
      </c>
      <c r="F788" s="252"/>
      <c r="G788" s="206"/>
      <c r="H788" s="206"/>
      <c r="I788" s="206"/>
      <c r="J788" s="126"/>
      <c r="K788" s="126"/>
      <c r="L788" s="137"/>
      <c r="M788" s="137"/>
      <c r="N788" s="126"/>
      <c r="O788" s="206"/>
      <c r="P788" s="206"/>
      <c r="Q788" s="137"/>
      <c r="R788" s="137"/>
      <c r="S788" s="137"/>
      <c r="T788" s="137"/>
    </row>
    <row r="789" spans="1:20" ht="15.75" x14ac:dyDescent="0.25">
      <c r="A789" s="195">
        <v>302</v>
      </c>
      <c r="B789" s="195" t="s">
        <v>5242</v>
      </c>
      <c r="C789" s="196" t="s">
        <v>2960</v>
      </c>
      <c r="D789" s="197" t="s">
        <v>4804</v>
      </c>
      <c r="E789" s="230">
        <v>640000</v>
      </c>
      <c r="F789" s="252"/>
      <c r="G789" s="206"/>
      <c r="H789" s="206"/>
      <c r="I789" s="206"/>
      <c r="J789" s="126"/>
      <c r="K789" s="126"/>
      <c r="L789" s="137"/>
      <c r="M789" s="137"/>
      <c r="N789" s="126"/>
      <c r="O789" s="206"/>
      <c r="P789" s="206"/>
      <c r="Q789" s="137"/>
      <c r="R789" s="137"/>
      <c r="S789" s="137"/>
      <c r="T789" s="137"/>
    </row>
    <row r="790" spans="1:20" ht="15.75" x14ac:dyDescent="0.25">
      <c r="A790" s="195">
        <v>303</v>
      </c>
      <c r="B790" s="195" t="s">
        <v>5243</v>
      </c>
      <c r="C790" s="196" t="s">
        <v>4934</v>
      </c>
      <c r="D790" s="197" t="s">
        <v>4456</v>
      </c>
      <c r="E790" s="230">
        <v>560000</v>
      </c>
      <c r="F790" s="252"/>
      <c r="G790" s="206"/>
      <c r="H790" s="206"/>
      <c r="I790" s="206"/>
      <c r="J790" s="126"/>
      <c r="K790" s="126"/>
      <c r="L790" s="137"/>
      <c r="M790" s="137"/>
      <c r="N790" s="126"/>
      <c r="O790" s="206"/>
      <c r="P790" s="206"/>
      <c r="Q790" s="137"/>
      <c r="R790" s="137"/>
      <c r="S790" s="137"/>
      <c r="T790" s="137"/>
    </row>
    <row r="791" spans="1:20" ht="15.75" x14ac:dyDescent="0.25">
      <c r="A791" s="195">
        <v>304</v>
      </c>
      <c r="B791" s="195" t="s">
        <v>5244</v>
      </c>
      <c r="C791" s="196" t="s">
        <v>4934</v>
      </c>
      <c r="D791" s="197" t="s">
        <v>3504</v>
      </c>
      <c r="E791" s="230">
        <v>230000</v>
      </c>
      <c r="F791" s="252"/>
      <c r="G791" s="206"/>
      <c r="H791" s="206"/>
      <c r="I791" s="206"/>
      <c r="J791" s="126"/>
      <c r="K791" s="126"/>
      <c r="L791" s="137"/>
      <c r="M791" s="137"/>
      <c r="N791" s="126"/>
      <c r="O791" s="206"/>
      <c r="P791" s="206"/>
      <c r="Q791" s="137"/>
      <c r="R791" s="137"/>
      <c r="S791" s="137"/>
      <c r="T791" s="137"/>
    </row>
    <row r="792" spans="1:20" ht="15.75" x14ac:dyDescent="0.25">
      <c r="A792" s="195">
        <v>305</v>
      </c>
      <c r="B792" s="195" t="s">
        <v>5245</v>
      </c>
      <c r="C792" s="238" t="s">
        <v>4935</v>
      </c>
      <c r="D792" s="197" t="s">
        <v>4456</v>
      </c>
      <c r="E792" s="230">
        <v>5600000</v>
      </c>
      <c r="F792" s="252" t="s">
        <v>5255</v>
      </c>
      <c r="G792" s="206"/>
      <c r="H792" s="206"/>
      <c r="I792" s="206"/>
      <c r="J792" s="126"/>
      <c r="K792" s="126"/>
      <c r="L792" s="137"/>
      <c r="M792" s="137"/>
      <c r="N792" s="126"/>
      <c r="O792" s="206"/>
      <c r="P792" s="206"/>
      <c r="Q792" s="137"/>
      <c r="R792" s="137"/>
      <c r="S792" s="137"/>
      <c r="T792" s="137"/>
    </row>
    <row r="793" spans="1:20" ht="15.75" x14ac:dyDescent="0.25">
      <c r="A793" s="195">
        <v>306</v>
      </c>
      <c r="B793" s="195" t="s">
        <v>5246</v>
      </c>
      <c r="C793" s="238" t="s">
        <v>4936</v>
      </c>
      <c r="D793" s="197" t="s">
        <v>3504</v>
      </c>
      <c r="E793" s="230">
        <v>230000</v>
      </c>
      <c r="F793" s="252"/>
      <c r="G793" s="206"/>
      <c r="H793" s="206"/>
      <c r="I793" s="206"/>
      <c r="J793" s="126"/>
      <c r="K793" s="126"/>
      <c r="L793" s="137"/>
      <c r="M793" s="137"/>
      <c r="N793" s="126"/>
      <c r="O793" s="206"/>
      <c r="P793" s="206"/>
      <c r="Q793" s="137"/>
      <c r="R793" s="137"/>
      <c r="S793" s="137"/>
      <c r="T793" s="137"/>
    </row>
    <row r="794" spans="1:20" ht="15.75" x14ac:dyDescent="0.25">
      <c r="A794" s="195">
        <v>307</v>
      </c>
      <c r="B794" s="195" t="s">
        <v>5247</v>
      </c>
      <c r="C794" s="238" t="s">
        <v>4936</v>
      </c>
      <c r="D794" s="197" t="s">
        <v>4456</v>
      </c>
      <c r="E794" s="230">
        <v>560000</v>
      </c>
      <c r="F794" s="252"/>
      <c r="G794" s="206"/>
      <c r="H794" s="206"/>
      <c r="I794" s="206"/>
      <c r="J794" s="126"/>
      <c r="K794" s="126"/>
      <c r="L794" s="137"/>
      <c r="M794" s="137"/>
      <c r="N794" s="126"/>
      <c r="O794" s="206"/>
      <c r="P794" s="206"/>
      <c r="Q794" s="137"/>
      <c r="R794" s="137"/>
      <c r="S794" s="137"/>
      <c r="T794" s="137"/>
    </row>
    <row r="795" spans="1:20" ht="15.75" x14ac:dyDescent="0.25">
      <c r="A795" s="195">
        <v>308</v>
      </c>
      <c r="B795" s="195" t="s">
        <v>5248</v>
      </c>
      <c r="C795" s="238" t="s">
        <v>4935</v>
      </c>
      <c r="D795" s="197" t="s">
        <v>3504</v>
      </c>
      <c r="E795" s="230">
        <v>230000</v>
      </c>
      <c r="F795" s="252"/>
      <c r="G795" s="206"/>
      <c r="H795" s="206"/>
      <c r="I795" s="206"/>
      <c r="J795" s="126"/>
      <c r="K795" s="126"/>
      <c r="L795" s="137"/>
      <c r="M795" s="137"/>
      <c r="N795" s="126"/>
      <c r="O795" s="206"/>
      <c r="P795" s="206"/>
      <c r="Q795" s="137"/>
      <c r="R795" s="137"/>
      <c r="S795" s="137"/>
      <c r="T795" s="137"/>
    </row>
    <row r="796" spans="1:20" ht="15.75" x14ac:dyDescent="0.25">
      <c r="A796" s="195">
        <v>309</v>
      </c>
      <c r="B796" s="195" t="s">
        <v>5249</v>
      </c>
      <c r="C796" s="196" t="s">
        <v>4937</v>
      </c>
      <c r="D796" s="197" t="s">
        <v>3504</v>
      </c>
      <c r="E796" s="230">
        <v>230000</v>
      </c>
      <c r="F796" s="252"/>
      <c r="G796" s="206"/>
      <c r="H796" s="206"/>
      <c r="I796" s="206"/>
      <c r="J796" s="126"/>
      <c r="K796" s="126"/>
      <c r="L796" s="137"/>
      <c r="M796" s="137"/>
      <c r="N796" s="126"/>
      <c r="O796" s="206"/>
      <c r="P796" s="206"/>
      <c r="Q796" s="137"/>
      <c r="R796" s="137"/>
      <c r="S796" s="137"/>
      <c r="T796" s="137"/>
    </row>
    <row r="797" spans="1:20" ht="15.75" x14ac:dyDescent="0.25">
      <c r="A797" s="195">
        <v>310</v>
      </c>
      <c r="B797" s="195" t="s">
        <v>5250</v>
      </c>
      <c r="C797" s="196" t="s">
        <v>2960</v>
      </c>
      <c r="D797" s="197" t="s">
        <v>3504</v>
      </c>
      <c r="E797" s="230">
        <v>230000</v>
      </c>
      <c r="F797" s="252"/>
      <c r="G797" s="206"/>
      <c r="H797" s="206"/>
      <c r="I797" s="206"/>
      <c r="J797" s="126"/>
      <c r="K797" s="126"/>
      <c r="L797" s="137"/>
      <c r="M797" s="137"/>
      <c r="N797" s="126"/>
      <c r="O797" s="206"/>
      <c r="P797" s="206"/>
      <c r="Q797" s="137"/>
      <c r="R797" s="137"/>
      <c r="S797" s="137"/>
      <c r="T797" s="137"/>
    </row>
    <row r="798" spans="1:20" ht="15.75" x14ac:dyDescent="0.25">
      <c r="A798" s="195">
        <v>311</v>
      </c>
      <c r="B798" s="195" t="s">
        <v>5251</v>
      </c>
      <c r="C798" s="196" t="s">
        <v>4938</v>
      </c>
      <c r="D798" s="197" t="s">
        <v>3504</v>
      </c>
      <c r="E798" s="230">
        <v>230000</v>
      </c>
      <c r="F798" s="252"/>
      <c r="G798" s="206"/>
      <c r="H798" s="206"/>
      <c r="I798" s="206"/>
      <c r="J798" s="126"/>
      <c r="K798" s="126"/>
      <c r="L798" s="137"/>
      <c r="M798" s="137"/>
      <c r="N798" s="126"/>
      <c r="O798" s="206"/>
      <c r="P798" s="206"/>
      <c r="Q798" s="137"/>
      <c r="R798" s="137"/>
      <c r="S798" s="137"/>
      <c r="T798" s="137"/>
    </row>
    <row r="799" spans="1:20" ht="15.75" x14ac:dyDescent="0.25">
      <c r="A799" s="195">
        <v>312</v>
      </c>
      <c r="B799" s="195" t="s">
        <v>5252</v>
      </c>
      <c r="C799" s="192" t="s">
        <v>4939</v>
      </c>
      <c r="D799" s="197" t="s">
        <v>3504</v>
      </c>
      <c r="E799" s="230">
        <v>230000</v>
      </c>
      <c r="F799" s="252"/>
      <c r="G799" s="206"/>
      <c r="H799" s="206"/>
      <c r="I799" s="206"/>
      <c r="J799" s="126"/>
      <c r="K799" s="126"/>
      <c r="L799" s="137"/>
      <c r="M799" s="137"/>
      <c r="N799" s="126"/>
      <c r="O799" s="206"/>
      <c r="P799" s="206"/>
      <c r="Q799" s="137"/>
      <c r="R799" s="137"/>
      <c r="S799" s="137"/>
      <c r="T799" s="137"/>
    </row>
    <row r="800" spans="1:20" ht="15.75" x14ac:dyDescent="0.25">
      <c r="A800" s="195">
        <v>313</v>
      </c>
      <c r="B800" s="195" t="s">
        <v>5298</v>
      </c>
      <c r="C800" s="196" t="s">
        <v>5260</v>
      </c>
      <c r="D800" s="197" t="s">
        <v>3504</v>
      </c>
      <c r="E800" s="230">
        <v>230000</v>
      </c>
      <c r="F800" s="252"/>
      <c r="G800" s="206"/>
      <c r="H800" s="206"/>
      <c r="I800" s="206"/>
      <c r="J800" s="126"/>
      <c r="K800" s="126"/>
      <c r="L800" s="137"/>
      <c r="M800" s="137"/>
      <c r="N800" s="126"/>
      <c r="O800" s="206"/>
      <c r="P800" s="206"/>
      <c r="Q800" s="137"/>
      <c r="R800" s="137"/>
      <c r="S800" s="137"/>
      <c r="T800" s="137"/>
    </row>
    <row r="801" spans="1:20" ht="15.75" x14ac:dyDescent="0.25">
      <c r="A801" s="195">
        <v>314</v>
      </c>
      <c r="B801" s="195" t="s">
        <v>5299</v>
      </c>
      <c r="C801" s="196" t="s">
        <v>2942</v>
      </c>
      <c r="D801" s="197" t="s">
        <v>3504</v>
      </c>
      <c r="E801" s="230">
        <v>230000</v>
      </c>
      <c r="F801" s="252"/>
      <c r="G801" s="206"/>
      <c r="H801" s="206"/>
      <c r="I801" s="206"/>
      <c r="J801" s="126"/>
      <c r="K801" s="126"/>
      <c r="L801" s="137"/>
      <c r="M801" s="137"/>
      <c r="N801" s="126"/>
      <c r="O801" s="206"/>
      <c r="P801" s="206"/>
      <c r="Q801" s="137"/>
      <c r="R801" s="137"/>
      <c r="S801" s="137"/>
      <c r="T801" s="137"/>
    </row>
    <row r="802" spans="1:20" ht="15.75" x14ac:dyDescent="0.25">
      <c r="A802" s="195">
        <v>315</v>
      </c>
      <c r="B802" s="195" t="s">
        <v>5300</v>
      </c>
      <c r="C802" s="196" t="s">
        <v>5261</v>
      </c>
      <c r="D802" s="197" t="s">
        <v>3504</v>
      </c>
      <c r="E802" s="230">
        <v>230000</v>
      </c>
      <c r="F802" s="252"/>
      <c r="G802" s="206"/>
      <c r="H802" s="206"/>
      <c r="I802" s="206"/>
      <c r="J802" s="126"/>
      <c r="K802" s="126"/>
      <c r="L802" s="137"/>
      <c r="M802" s="137"/>
      <c r="N802" s="126"/>
      <c r="O802" s="206"/>
      <c r="P802" s="206"/>
      <c r="Q802" s="137"/>
      <c r="R802" s="137"/>
      <c r="S802" s="137"/>
      <c r="T802" s="137"/>
    </row>
    <row r="803" spans="1:20" ht="15.75" x14ac:dyDescent="0.25">
      <c r="A803" s="195">
        <v>316</v>
      </c>
      <c r="B803" s="195" t="s">
        <v>5301</v>
      </c>
      <c r="C803" s="196" t="s">
        <v>5262</v>
      </c>
      <c r="D803" s="197" t="s">
        <v>3504</v>
      </c>
      <c r="E803" s="230">
        <v>230000</v>
      </c>
      <c r="F803" s="252"/>
      <c r="G803" s="206"/>
      <c r="H803" s="206"/>
      <c r="I803" s="206"/>
      <c r="J803" s="126"/>
      <c r="K803" s="126"/>
      <c r="L803" s="137"/>
      <c r="M803" s="137"/>
      <c r="N803" s="126"/>
      <c r="O803" s="206"/>
      <c r="P803" s="206"/>
      <c r="Q803" s="137"/>
      <c r="R803" s="137"/>
      <c r="S803" s="137"/>
      <c r="T803" s="137"/>
    </row>
    <row r="804" spans="1:20" ht="15.75" x14ac:dyDescent="0.25">
      <c r="A804" s="195">
        <v>317</v>
      </c>
      <c r="B804" s="195" t="s">
        <v>5302</v>
      </c>
      <c r="C804" s="196" t="s">
        <v>5263</v>
      </c>
      <c r="D804" s="197" t="s">
        <v>3504</v>
      </c>
      <c r="E804" s="230">
        <v>230000</v>
      </c>
      <c r="F804" s="252"/>
      <c r="G804" s="206"/>
      <c r="H804" s="206"/>
      <c r="I804" s="206"/>
      <c r="J804" s="126"/>
      <c r="K804" s="126"/>
      <c r="L804" s="137"/>
      <c r="M804" s="137"/>
      <c r="N804" s="126"/>
      <c r="O804" s="206"/>
      <c r="P804" s="206"/>
      <c r="Q804" s="137"/>
      <c r="R804" s="137"/>
      <c r="S804" s="137"/>
      <c r="T804" s="137"/>
    </row>
    <row r="805" spans="1:20" ht="15.75" x14ac:dyDescent="0.25">
      <c r="A805" s="195">
        <v>318</v>
      </c>
      <c r="B805" s="195" t="s">
        <v>5303</v>
      </c>
      <c r="C805" s="238" t="s">
        <v>5264</v>
      </c>
      <c r="D805" s="197" t="s">
        <v>5294</v>
      </c>
      <c r="E805" s="230">
        <v>560000</v>
      </c>
      <c r="F805" s="252"/>
      <c r="G805" s="206"/>
      <c r="H805" s="206"/>
      <c r="I805" s="206"/>
      <c r="J805" s="126"/>
      <c r="K805" s="126"/>
      <c r="L805" s="137"/>
      <c r="M805" s="137"/>
      <c r="N805" s="126"/>
      <c r="O805" s="206"/>
      <c r="P805" s="206"/>
      <c r="Q805" s="137"/>
      <c r="R805" s="137"/>
      <c r="S805" s="137"/>
      <c r="T805" s="137"/>
    </row>
    <row r="806" spans="1:20" ht="15.75" x14ac:dyDescent="0.25">
      <c r="A806" s="195">
        <v>319</v>
      </c>
      <c r="B806" s="195" t="s">
        <v>5304</v>
      </c>
      <c r="C806" s="238" t="s">
        <v>5264</v>
      </c>
      <c r="D806" s="197" t="s">
        <v>5295</v>
      </c>
      <c r="E806" s="230">
        <v>230000</v>
      </c>
      <c r="F806" s="252"/>
      <c r="G806" s="206"/>
      <c r="H806" s="206"/>
      <c r="I806" s="206"/>
      <c r="J806" s="126"/>
      <c r="K806" s="126"/>
      <c r="L806" s="137"/>
      <c r="M806" s="137"/>
      <c r="N806" s="126"/>
      <c r="O806" s="206"/>
      <c r="P806" s="206"/>
      <c r="Q806" s="137"/>
      <c r="R806" s="137"/>
      <c r="S806" s="137"/>
      <c r="T806" s="137"/>
    </row>
    <row r="807" spans="1:20" ht="15.75" x14ac:dyDescent="0.25">
      <c r="A807" s="195">
        <v>320</v>
      </c>
      <c r="B807" s="195" t="s">
        <v>5305</v>
      </c>
      <c r="C807" s="196" t="s">
        <v>5265</v>
      </c>
      <c r="D807" s="197" t="s">
        <v>5295</v>
      </c>
      <c r="E807" s="230">
        <v>230000</v>
      </c>
      <c r="F807" s="252"/>
      <c r="G807" s="206"/>
      <c r="H807" s="206"/>
      <c r="I807" s="206"/>
      <c r="J807" s="126"/>
      <c r="K807" s="126"/>
      <c r="L807" s="137"/>
      <c r="M807" s="137"/>
      <c r="N807" s="126"/>
      <c r="O807" s="206"/>
      <c r="P807" s="206"/>
      <c r="Q807" s="137"/>
      <c r="R807" s="137"/>
      <c r="S807" s="137"/>
      <c r="T807" s="137"/>
    </row>
    <row r="808" spans="1:20" ht="15.75" x14ac:dyDescent="0.25">
      <c r="A808" s="195">
        <v>321</v>
      </c>
      <c r="B808" s="195" t="s">
        <v>5306</v>
      </c>
      <c r="C808" s="196" t="s">
        <v>5265</v>
      </c>
      <c r="D808" s="197" t="s">
        <v>4456</v>
      </c>
      <c r="E808" s="230">
        <v>560000</v>
      </c>
      <c r="F808" s="252"/>
      <c r="G808" s="206"/>
      <c r="H808" s="206"/>
      <c r="I808" s="206"/>
      <c r="J808" s="126"/>
      <c r="K808" s="126"/>
      <c r="L808" s="137"/>
      <c r="M808" s="137"/>
      <c r="N808" s="126"/>
      <c r="O808" s="206"/>
      <c r="P808" s="206"/>
      <c r="Q808" s="137"/>
      <c r="R808" s="137"/>
      <c r="S808" s="137"/>
      <c r="T808" s="137"/>
    </row>
    <row r="809" spans="1:20" ht="15.75" x14ac:dyDescent="0.25">
      <c r="A809" s="195">
        <v>322</v>
      </c>
      <c r="B809" s="195" t="s">
        <v>5307</v>
      </c>
      <c r="C809" s="196" t="s">
        <v>5266</v>
      </c>
      <c r="D809" s="197" t="s">
        <v>4850</v>
      </c>
      <c r="E809" s="230">
        <v>560000</v>
      </c>
      <c r="F809" s="252"/>
      <c r="G809" s="206"/>
      <c r="H809" s="206"/>
      <c r="I809" s="206"/>
      <c r="J809" s="126"/>
      <c r="K809" s="126"/>
      <c r="L809" s="137"/>
      <c r="M809" s="137"/>
      <c r="N809" s="126"/>
      <c r="O809" s="206"/>
      <c r="P809" s="206"/>
      <c r="Q809" s="137"/>
      <c r="R809" s="137"/>
      <c r="S809" s="137"/>
      <c r="T809" s="137"/>
    </row>
    <row r="810" spans="1:20" ht="15.75" x14ac:dyDescent="0.25">
      <c r="A810" s="195">
        <v>323</v>
      </c>
      <c r="B810" s="195" t="s">
        <v>5308</v>
      </c>
      <c r="C810" s="196" t="s">
        <v>5266</v>
      </c>
      <c r="D810" s="197" t="s">
        <v>3504</v>
      </c>
      <c r="E810" s="230">
        <v>230000</v>
      </c>
      <c r="F810" s="252"/>
      <c r="G810" s="206"/>
      <c r="H810" s="206"/>
      <c r="I810" s="206"/>
      <c r="J810" s="126"/>
      <c r="K810" s="126"/>
      <c r="L810" s="137"/>
      <c r="M810" s="137"/>
      <c r="N810" s="126"/>
      <c r="O810" s="206"/>
      <c r="P810" s="206"/>
      <c r="Q810" s="137"/>
      <c r="R810" s="137"/>
      <c r="S810" s="137"/>
      <c r="T810" s="137"/>
    </row>
    <row r="811" spans="1:20" ht="15.75" x14ac:dyDescent="0.25">
      <c r="A811" s="195">
        <v>324</v>
      </c>
      <c r="B811" s="195" t="s">
        <v>5309</v>
      </c>
      <c r="C811" s="196" t="s">
        <v>5267</v>
      </c>
      <c r="D811" s="197" t="s">
        <v>5295</v>
      </c>
      <c r="E811" s="230">
        <v>230000</v>
      </c>
      <c r="F811" s="252"/>
      <c r="G811" s="206"/>
      <c r="H811" s="206"/>
      <c r="I811" s="206"/>
      <c r="J811" s="126"/>
      <c r="K811" s="126"/>
      <c r="L811" s="137"/>
      <c r="M811" s="137"/>
      <c r="N811" s="126"/>
      <c r="O811" s="206"/>
      <c r="P811" s="206"/>
      <c r="Q811" s="137"/>
      <c r="R811" s="137"/>
      <c r="S811" s="137"/>
      <c r="T811" s="137"/>
    </row>
    <row r="812" spans="1:20" ht="15.75" x14ac:dyDescent="0.25">
      <c r="A812" s="195">
        <v>325</v>
      </c>
      <c r="B812" s="195" t="s">
        <v>5310</v>
      </c>
      <c r="C812" s="196" t="s">
        <v>5267</v>
      </c>
      <c r="D812" s="197" t="s">
        <v>4456</v>
      </c>
      <c r="E812" s="230">
        <v>560000</v>
      </c>
      <c r="F812" s="252"/>
      <c r="G812" s="206"/>
      <c r="H812" s="206"/>
      <c r="I812" s="206"/>
      <c r="J812" s="126"/>
      <c r="K812" s="126"/>
      <c r="L812" s="137"/>
      <c r="M812" s="137"/>
      <c r="N812" s="126"/>
      <c r="O812" s="206"/>
      <c r="P812" s="206"/>
      <c r="Q812" s="137"/>
      <c r="R812" s="137"/>
      <c r="S812" s="137"/>
      <c r="T812" s="137"/>
    </row>
    <row r="813" spans="1:20" ht="15.75" x14ac:dyDescent="0.25">
      <c r="A813" s="195">
        <v>326</v>
      </c>
      <c r="B813" s="195" t="s">
        <v>5311</v>
      </c>
      <c r="C813" s="196" t="s">
        <v>5268</v>
      </c>
      <c r="D813" s="197" t="s">
        <v>4456</v>
      </c>
      <c r="E813" s="230">
        <v>560000</v>
      </c>
      <c r="F813" s="252"/>
      <c r="G813" s="206"/>
      <c r="H813" s="206"/>
      <c r="I813" s="206"/>
      <c r="J813" s="126"/>
      <c r="K813" s="126"/>
      <c r="L813" s="137"/>
      <c r="M813" s="137"/>
      <c r="N813" s="126"/>
      <c r="O813" s="206"/>
      <c r="P813" s="206"/>
      <c r="Q813" s="137"/>
      <c r="R813" s="137"/>
      <c r="S813" s="137"/>
      <c r="T813" s="137"/>
    </row>
    <row r="814" spans="1:20" ht="15.75" x14ac:dyDescent="0.25">
      <c r="A814" s="195">
        <v>327</v>
      </c>
      <c r="B814" s="195" t="s">
        <v>5312</v>
      </c>
      <c r="C814" s="196" t="s">
        <v>5268</v>
      </c>
      <c r="D814" s="197" t="s">
        <v>3504</v>
      </c>
      <c r="E814" s="230">
        <v>230000</v>
      </c>
      <c r="F814" s="252"/>
      <c r="G814" s="206"/>
      <c r="H814" s="206"/>
      <c r="I814" s="206"/>
      <c r="J814" s="126"/>
      <c r="K814" s="126"/>
      <c r="L814" s="137"/>
      <c r="M814" s="137"/>
      <c r="N814" s="126"/>
      <c r="O814" s="206"/>
      <c r="P814" s="206"/>
      <c r="Q814" s="137"/>
      <c r="R814" s="137"/>
      <c r="S814" s="137"/>
      <c r="T814" s="137"/>
    </row>
    <row r="815" spans="1:20" ht="15.75" x14ac:dyDescent="0.25">
      <c r="A815" s="195">
        <v>328</v>
      </c>
      <c r="B815" s="195" t="s">
        <v>5313</v>
      </c>
      <c r="C815" s="196" t="s">
        <v>5269</v>
      </c>
      <c r="D815" s="197" t="s">
        <v>4804</v>
      </c>
      <c r="E815" s="230">
        <v>640000</v>
      </c>
      <c r="F815" s="252"/>
      <c r="G815" s="206"/>
      <c r="H815" s="206"/>
      <c r="I815" s="206"/>
      <c r="J815" s="126"/>
      <c r="K815" s="126"/>
      <c r="L815" s="137"/>
      <c r="M815" s="137"/>
      <c r="N815" s="126"/>
      <c r="O815" s="206"/>
      <c r="P815" s="206"/>
      <c r="Q815" s="137"/>
      <c r="R815" s="137"/>
      <c r="S815" s="137"/>
      <c r="T815" s="137"/>
    </row>
    <row r="816" spans="1:20" ht="15.75" x14ac:dyDescent="0.25">
      <c r="A816" s="195">
        <v>329</v>
      </c>
      <c r="B816" s="195" t="s">
        <v>5314</v>
      </c>
      <c r="C816" s="192" t="s">
        <v>5270</v>
      </c>
      <c r="D816" s="197" t="s">
        <v>4804</v>
      </c>
      <c r="E816" s="230">
        <v>640000</v>
      </c>
      <c r="F816" s="252"/>
      <c r="G816" s="206"/>
      <c r="H816" s="206"/>
      <c r="I816" s="206"/>
      <c r="J816" s="126"/>
      <c r="K816" s="126"/>
      <c r="L816" s="137"/>
      <c r="M816" s="137"/>
      <c r="N816" s="126"/>
      <c r="O816" s="206"/>
      <c r="P816" s="206"/>
      <c r="Q816" s="137"/>
      <c r="R816" s="137"/>
      <c r="S816" s="137"/>
      <c r="T816" s="137"/>
    </row>
    <row r="817" spans="1:20" ht="15.75" x14ac:dyDescent="0.25">
      <c r="A817" s="195">
        <v>330</v>
      </c>
      <c r="B817" s="195" t="s">
        <v>5315</v>
      </c>
      <c r="C817" s="192" t="s">
        <v>5271</v>
      </c>
      <c r="D817" s="197" t="s">
        <v>4456</v>
      </c>
      <c r="E817" s="230">
        <v>560000</v>
      </c>
      <c r="F817" s="252"/>
      <c r="G817" s="206"/>
      <c r="H817" s="206"/>
      <c r="I817" s="206"/>
      <c r="J817" s="126"/>
      <c r="K817" s="126"/>
      <c r="L817" s="137"/>
      <c r="M817" s="137"/>
      <c r="N817" s="126"/>
      <c r="O817" s="206"/>
      <c r="P817" s="206"/>
      <c r="Q817" s="137"/>
      <c r="R817" s="137"/>
      <c r="S817" s="137"/>
      <c r="T817" s="137"/>
    </row>
    <row r="818" spans="1:20" ht="15.75" x14ac:dyDescent="0.25">
      <c r="A818" s="195">
        <v>331</v>
      </c>
      <c r="B818" s="195" t="s">
        <v>5316</v>
      </c>
      <c r="C818" s="192" t="s">
        <v>5271</v>
      </c>
      <c r="D818" s="197" t="s">
        <v>5296</v>
      </c>
      <c r="E818" s="230">
        <v>230000</v>
      </c>
      <c r="F818" s="252"/>
      <c r="G818" s="206"/>
      <c r="H818" s="206"/>
      <c r="I818" s="206"/>
      <c r="J818" s="126"/>
      <c r="K818" s="126"/>
      <c r="L818" s="137"/>
      <c r="M818" s="137"/>
      <c r="N818" s="126"/>
      <c r="O818" s="206"/>
      <c r="P818" s="206"/>
      <c r="Q818" s="137"/>
      <c r="R818" s="137"/>
      <c r="S818" s="137"/>
      <c r="T818" s="137"/>
    </row>
    <row r="819" spans="1:20" ht="15.75" x14ac:dyDescent="0.25">
      <c r="A819" s="195">
        <v>332</v>
      </c>
      <c r="B819" s="195" t="s">
        <v>5317</v>
      </c>
      <c r="C819" s="196" t="s">
        <v>5272</v>
      </c>
      <c r="D819" s="197" t="s">
        <v>4456</v>
      </c>
      <c r="E819" s="230">
        <v>560000</v>
      </c>
      <c r="F819" s="252"/>
      <c r="G819" s="206"/>
      <c r="H819" s="206"/>
      <c r="I819" s="206"/>
      <c r="J819" s="126"/>
      <c r="K819" s="126"/>
      <c r="L819" s="137"/>
      <c r="M819" s="137"/>
      <c r="N819" s="126"/>
      <c r="O819" s="206"/>
      <c r="P819" s="206"/>
      <c r="Q819" s="137"/>
      <c r="R819" s="137"/>
      <c r="S819" s="137"/>
      <c r="T819" s="137"/>
    </row>
    <row r="820" spans="1:20" ht="15.75" x14ac:dyDescent="0.25">
      <c r="A820" s="195">
        <v>333</v>
      </c>
      <c r="B820" s="195" t="s">
        <v>5318</v>
      </c>
      <c r="C820" s="196" t="s">
        <v>5272</v>
      </c>
      <c r="D820" s="197" t="s">
        <v>3504</v>
      </c>
      <c r="E820" s="230">
        <v>230000</v>
      </c>
      <c r="F820" s="252"/>
      <c r="G820" s="206"/>
      <c r="H820" s="206"/>
      <c r="I820" s="206"/>
      <c r="J820" s="126"/>
      <c r="K820" s="126"/>
      <c r="L820" s="137"/>
      <c r="M820" s="137"/>
      <c r="N820" s="126"/>
      <c r="O820" s="206"/>
      <c r="P820" s="206"/>
      <c r="Q820" s="137"/>
      <c r="R820" s="137"/>
      <c r="S820" s="137"/>
      <c r="T820" s="137"/>
    </row>
    <row r="821" spans="1:20" ht="15.75" x14ac:dyDescent="0.25">
      <c r="A821" s="195">
        <v>334</v>
      </c>
      <c r="B821" s="195" t="s">
        <v>5319</v>
      </c>
      <c r="C821" s="196" t="s">
        <v>5273</v>
      </c>
      <c r="D821" s="197" t="s">
        <v>4804</v>
      </c>
      <c r="E821" s="230">
        <v>640000</v>
      </c>
      <c r="F821" s="252"/>
      <c r="G821" s="206"/>
      <c r="H821" s="206"/>
      <c r="I821" s="206"/>
      <c r="J821" s="126"/>
      <c r="K821" s="126"/>
      <c r="L821" s="137"/>
      <c r="M821" s="137"/>
      <c r="N821" s="126"/>
      <c r="O821" s="206"/>
      <c r="P821" s="206"/>
      <c r="Q821" s="137"/>
      <c r="R821" s="137"/>
      <c r="S821" s="137"/>
      <c r="T821" s="137"/>
    </row>
    <row r="822" spans="1:20" ht="15.75" x14ac:dyDescent="0.25">
      <c r="A822" s="195">
        <v>335</v>
      </c>
      <c r="B822" s="195" t="s">
        <v>5320</v>
      </c>
      <c r="C822" s="196" t="s">
        <v>5274</v>
      </c>
      <c r="D822" s="197" t="s">
        <v>4804</v>
      </c>
      <c r="E822" s="230">
        <v>640000</v>
      </c>
      <c r="F822" s="252"/>
      <c r="G822" s="206"/>
      <c r="H822" s="206"/>
      <c r="I822" s="206"/>
      <c r="J822" s="126"/>
      <c r="K822" s="126"/>
      <c r="L822" s="137"/>
      <c r="M822" s="137"/>
      <c r="N822" s="126"/>
      <c r="O822" s="206"/>
      <c r="P822" s="206"/>
      <c r="Q822" s="137"/>
      <c r="R822" s="137"/>
      <c r="S822" s="137"/>
      <c r="T822" s="137"/>
    </row>
    <row r="823" spans="1:20" ht="15.75" x14ac:dyDescent="0.25">
      <c r="A823" s="195">
        <v>336</v>
      </c>
      <c r="B823" s="195" t="s">
        <v>5321</v>
      </c>
      <c r="C823" s="196" t="s">
        <v>5275</v>
      </c>
      <c r="D823" s="197" t="s">
        <v>4804</v>
      </c>
      <c r="E823" s="230">
        <v>640000</v>
      </c>
      <c r="F823" s="252"/>
      <c r="G823" s="206"/>
      <c r="H823" s="206"/>
      <c r="I823" s="206"/>
      <c r="J823" s="126"/>
      <c r="K823" s="126"/>
      <c r="L823" s="137"/>
      <c r="M823" s="137"/>
      <c r="N823" s="126"/>
      <c r="O823" s="206"/>
      <c r="P823" s="206"/>
      <c r="Q823" s="137"/>
      <c r="R823" s="137"/>
      <c r="S823" s="137"/>
      <c r="T823" s="137"/>
    </row>
    <row r="824" spans="1:20" ht="15.75" x14ac:dyDescent="0.25">
      <c r="A824" s="195">
        <v>337</v>
      </c>
      <c r="B824" s="195" t="s">
        <v>5322</v>
      </c>
      <c r="C824" s="196" t="s">
        <v>5276</v>
      </c>
      <c r="D824" s="197" t="s">
        <v>4804</v>
      </c>
      <c r="E824" s="230">
        <v>640000</v>
      </c>
      <c r="F824" s="252"/>
      <c r="G824" s="206"/>
      <c r="H824" s="206"/>
      <c r="I824" s="206"/>
      <c r="J824" s="126"/>
      <c r="K824" s="126"/>
      <c r="L824" s="137"/>
      <c r="M824" s="137"/>
      <c r="N824" s="126"/>
      <c r="O824" s="206"/>
      <c r="P824" s="206"/>
      <c r="Q824" s="137"/>
      <c r="R824" s="137"/>
      <c r="S824" s="137"/>
      <c r="T824" s="137"/>
    </row>
    <row r="825" spans="1:20" ht="15.75" x14ac:dyDescent="0.25">
      <c r="A825" s="195">
        <v>338</v>
      </c>
      <c r="B825" s="195" t="s">
        <v>5323</v>
      </c>
      <c r="C825" s="196" t="s">
        <v>5277</v>
      </c>
      <c r="D825" s="197" t="s">
        <v>5297</v>
      </c>
      <c r="E825" s="230">
        <v>560000</v>
      </c>
      <c r="F825" s="252"/>
      <c r="G825" s="206"/>
      <c r="H825" s="206"/>
      <c r="I825" s="206"/>
      <c r="J825" s="126"/>
      <c r="K825" s="126"/>
      <c r="L825" s="137"/>
      <c r="M825" s="137"/>
      <c r="N825" s="126"/>
      <c r="O825" s="206"/>
      <c r="P825" s="206"/>
      <c r="Q825" s="137"/>
      <c r="R825" s="137"/>
      <c r="S825" s="137"/>
      <c r="T825" s="137"/>
    </row>
    <row r="826" spans="1:20" ht="15.75" x14ac:dyDescent="0.25">
      <c r="A826" s="195">
        <v>339</v>
      </c>
      <c r="B826" s="195" t="s">
        <v>5324</v>
      </c>
      <c r="C826" s="196" t="s">
        <v>5277</v>
      </c>
      <c r="D826" s="197" t="s">
        <v>3504</v>
      </c>
      <c r="E826" s="230">
        <v>230000</v>
      </c>
      <c r="F826" s="252"/>
      <c r="G826" s="206"/>
      <c r="H826" s="206"/>
      <c r="I826" s="206"/>
      <c r="J826" s="126"/>
      <c r="K826" s="126"/>
      <c r="L826" s="137"/>
      <c r="M826" s="137"/>
      <c r="N826" s="126"/>
      <c r="O826" s="206"/>
      <c r="P826" s="206"/>
      <c r="Q826" s="137"/>
      <c r="R826" s="137"/>
      <c r="S826" s="137"/>
      <c r="T826" s="137"/>
    </row>
    <row r="827" spans="1:20" ht="15.75" x14ac:dyDescent="0.25">
      <c r="A827" s="195">
        <v>340</v>
      </c>
      <c r="B827" s="195" t="s">
        <v>5325</v>
      </c>
      <c r="C827" s="284" t="s">
        <v>5278</v>
      </c>
      <c r="D827" s="197" t="s">
        <v>4804</v>
      </c>
      <c r="E827" s="230">
        <v>2560000</v>
      </c>
      <c r="F827" s="252" t="s">
        <v>4470</v>
      </c>
      <c r="G827" s="206"/>
      <c r="H827" s="206"/>
      <c r="I827" s="206"/>
      <c r="J827" s="126"/>
      <c r="K827" s="126"/>
      <c r="L827" s="137"/>
      <c r="M827" s="137"/>
      <c r="N827" s="126"/>
      <c r="O827" s="206"/>
      <c r="P827" s="206"/>
      <c r="Q827" s="137"/>
      <c r="R827" s="137"/>
      <c r="S827" s="137"/>
      <c r="T827" s="137"/>
    </row>
    <row r="828" spans="1:20" ht="15.75" x14ac:dyDescent="0.25">
      <c r="A828" s="195">
        <v>341</v>
      </c>
      <c r="B828" s="195" t="s">
        <v>5326</v>
      </c>
      <c r="C828" s="196" t="s">
        <v>5279</v>
      </c>
      <c r="D828" s="197" t="s">
        <v>4456</v>
      </c>
      <c r="E828" s="230">
        <v>560000</v>
      </c>
      <c r="F828" s="252"/>
      <c r="G828" s="206"/>
      <c r="H828" s="206"/>
      <c r="I828" s="206"/>
      <c r="J828" s="126"/>
      <c r="K828" s="126"/>
      <c r="L828" s="137"/>
      <c r="M828" s="137"/>
      <c r="N828" s="126"/>
      <c r="O828" s="206"/>
      <c r="P828" s="206"/>
      <c r="Q828" s="137"/>
      <c r="R828" s="137"/>
      <c r="S828" s="137"/>
      <c r="T828" s="137"/>
    </row>
    <row r="829" spans="1:20" ht="15.75" x14ac:dyDescent="0.25">
      <c r="A829" s="195">
        <v>342</v>
      </c>
      <c r="B829" s="195" t="s">
        <v>5327</v>
      </c>
      <c r="C829" s="196" t="s">
        <v>5279</v>
      </c>
      <c r="D829" s="197" t="s">
        <v>3504</v>
      </c>
      <c r="E829" s="230">
        <v>230000</v>
      </c>
      <c r="F829" s="252"/>
      <c r="G829" s="206"/>
      <c r="H829" s="206"/>
      <c r="I829" s="206"/>
      <c r="J829" s="126"/>
      <c r="K829" s="126"/>
      <c r="L829" s="137"/>
      <c r="M829" s="137"/>
      <c r="N829" s="126"/>
      <c r="O829" s="206"/>
      <c r="P829" s="206"/>
      <c r="Q829" s="137"/>
      <c r="R829" s="137"/>
      <c r="S829" s="137"/>
      <c r="T829" s="137"/>
    </row>
    <row r="830" spans="1:20" ht="15.75" x14ac:dyDescent="0.25">
      <c r="A830" s="195">
        <v>343</v>
      </c>
      <c r="B830" s="195" t="s">
        <v>5328</v>
      </c>
      <c r="C830" s="196" t="s">
        <v>5280</v>
      </c>
      <c r="D830" s="197" t="s">
        <v>4456</v>
      </c>
      <c r="E830" s="230">
        <v>560000</v>
      </c>
      <c r="F830" s="252"/>
      <c r="G830" s="206"/>
      <c r="H830" s="206"/>
      <c r="I830" s="206"/>
      <c r="J830" s="126"/>
      <c r="K830" s="126"/>
      <c r="L830" s="137"/>
      <c r="M830" s="137"/>
      <c r="N830" s="126"/>
      <c r="O830" s="206"/>
      <c r="P830" s="206"/>
      <c r="Q830" s="137"/>
      <c r="R830" s="137"/>
      <c r="S830" s="137"/>
      <c r="T830" s="137"/>
    </row>
    <row r="831" spans="1:20" ht="15.75" x14ac:dyDescent="0.25">
      <c r="A831" s="195">
        <v>344</v>
      </c>
      <c r="B831" s="195" t="s">
        <v>5329</v>
      </c>
      <c r="C831" s="196" t="s">
        <v>5280</v>
      </c>
      <c r="D831" s="197" t="s">
        <v>3504</v>
      </c>
      <c r="E831" s="230">
        <v>230000</v>
      </c>
      <c r="F831" s="252"/>
      <c r="G831" s="206"/>
      <c r="H831" s="206"/>
      <c r="I831" s="206"/>
      <c r="J831" s="126"/>
      <c r="K831" s="126"/>
      <c r="L831" s="137"/>
      <c r="M831" s="137"/>
      <c r="N831" s="126"/>
      <c r="O831" s="206"/>
      <c r="P831" s="206"/>
      <c r="Q831" s="137"/>
      <c r="R831" s="137"/>
      <c r="S831" s="137"/>
      <c r="T831" s="137"/>
    </row>
    <row r="832" spans="1:20" ht="15.75" x14ac:dyDescent="0.25">
      <c r="A832" s="195">
        <v>345</v>
      </c>
      <c r="B832" s="195" t="s">
        <v>5330</v>
      </c>
      <c r="C832" s="196" t="s">
        <v>5281</v>
      </c>
      <c r="D832" s="197" t="s">
        <v>4456</v>
      </c>
      <c r="E832" s="230">
        <v>560000</v>
      </c>
      <c r="F832" s="252"/>
      <c r="G832" s="206"/>
      <c r="H832" s="206"/>
      <c r="I832" s="206"/>
      <c r="J832" s="126"/>
      <c r="K832" s="126"/>
      <c r="L832" s="137"/>
      <c r="M832" s="137"/>
      <c r="N832" s="126"/>
      <c r="O832" s="206"/>
      <c r="P832" s="206"/>
      <c r="Q832" s="137"/>
      <c r="R832" s="137"/>
      <c r="S832" s="137"/>
      <c r="T832" s="137"/>
    </row>
    <row r="833" spans="1:20" ht="15.75" x14ac:dyDescent="0.25">
      <c r="A833" s="195">
        <v>346</v>
      </c>
      <c r="B833" s="195" t="s">
        <v>5331</v>
      </c>
      <c r="C833" s="196" t="s">
        <v>5281</v>
      </c>
      <c r="D833" s="197" t="s">
        <v>3504</v>
      </c>
      <c r="E833" s="230">
        <v>230000</v>
      </c>
      <c r="F833" s="252"/>
      <c r="G833" s="206"/>
      <c r="H833" s="206"/>
      <c r="I833" s="206"/>
      <c r="J833" s="126"/>
      <c r="K833" s="126"/>
      <c r="L833" s="137"/>
      <c r="M833" s="137"/>
      <c r="N833" s="126"/>
      <c r="O833" s="206"/>
      <c r="P833" s="206"/>
      <c r="Q833" s="137"/>
      <c r="R833" s="137"/>
      <c r="S833" s="137"/>
      <c r="T833" s="137"/>
    </row>
    <row r="834" spans="1:20" ht="15.75" x14ac:dyDescent="0.25">
      <c r="A834" s="195">
        <v>347</v>
      </c>
      <c r="B834" s="195" t="s">
        <v>5332</v>
      </c>
      <c r="C834" s="196" t="s">
        <v>5282</v>
      </c>
      <c r="D834" s="197" t="s">
        <v>3504</v>
      </c>
      <c r="E834" s="230">
        <v>230000</v>
      </c>
      <c r="F834" s="252"/>
      <c r="G834" s="206"/>
      <c r="H834" s="206"/>
      <c r="I834" s="206"/>
      <c r="J834" s="126"/>
      <c r="K834" s="126"/>
      <c r="L834" s="137"/>
      <c r="M834" s="137"/>
      <c r="N834" s="126"/>
      <c r="O834" s="206"/>
      <c r="P834" s="206"/>
      <c r="Q834" s="137"/>
      <c r="R834" s="137"/>
      <c r="S834" s="137"/>
      <c r="T834" s="137"/>
    </row>
    <row r="835" spans="1:20" ht="15.75" x14ac:dyDescent="0.25">
      <c r="A835" s="195">
        <v>348</v>
      </c>
      <c r="B835" s="195" t="s">
        <v>5333</v>
      </c>
      <c r="C835" s="202" t="s">
        <v>5282</v>
      </c>
      <c r="D835" s="197" t="s">
        <v>4842</v>
      </c>
      <c r="E835" s="230">
        <v>560000</v>
      </c>
      <c r="F835" s="252"/>
      <c r="G835" s="206"/>
      <c r="H835" s="206"/>
      <c r="I835" s="206"/>
      <c r="J835" s="126"/>
      <c r="K835" s="126"/>
      <c r="L835" s="137"/>
      <c r="M835" s="137"/>
      <c r="N835" s="126"/>
      <c r="O835" s="206"/>
      <c r="P835" s="206"/>
      <c r="Q835" s="137"/>
      <c r="R835" s="137"/>
      <c r="S835" s="137"/>
      <c r="T835" s="137"/>
    </row>
    <row r="836" spans="1:20" ht="15.75" x14ac:dyDescent="0.25">
      <c r="A836" s="195">
        <v>349</v>
      </c>
      <c r="B836" s="195" t="s">
        <v>5334</v>
      </c>
      <c r="C836" s="284" t="s">
        <v>5283</v>
      </c>
      <c r="D836" s="197" t="s">
        <v>4842</v>
      </c>
      <c r="E836" s="230">
        <v>560000</v>
      </c>
      <c r="F836" s="252"/>
      <c r="G836" s="206"/>
      <c r="H836" s="206"/>
      <c r="I836" s="206"/>
      <c r="J836" s="126"/>
      <c r="K836" s="126"/>
      <c r="L836" s="137"/>
      <c r="M836" s="137"/>
      <c r="N836" s="126"/>
      <c r="O836" s="206"/>
      <c r="P836" s="206"/>
      <c r="Q836" s="137"/>
      <c r="R836" s="137"/>
      <c r="S836" s="137"/>
      <c r="T836" s="137"/>
    </row>
    <row r="837" spans="1:20" ht="15.75" x14ac:dyDescent="0.25">
      <c r="A837" s="195">
        <v>350</v>
      </c>
      <c r="B837" s="195" t="s">
        <v>5335</v>
      </c>
      <c r="C837" s="284" t="s">
        <v>5283</v>
      </c>
      <c r="D837" s="197" t="s">
        <v>3504</v>
      </c>
      <c r="E837" s="230">
        <v>230000</v>
      </c>
      <c r="F837" s="252"/>
      <c r="G837" s="206"/>
      <c r="H837" s="206"/>
      <c r="I837" s="206"/>
      <c r="J837" s="126"/>
      <c r="K837" s="126"/>
      <c r="L837" s="137"/>
      <c r="M837" s="137"/>
      <c r="N837" s="126"/>
      <c r="O837" s="206"/>
      <c r="P837" s="206"/>
      <c r="Q837" s="137"/>
      <c r="R837" s="137"/>
      <c r="S837" s="137"/>
      <c r="T837" s="137"/>
    </row>
    <row r="838" spans="1:20" ht="15.75" x14ac:dyDescent="0.25">
      <c r="A838" s="195">
        <v>351</v>
      </c>
      <c r="B838" s="195" t="s">
        <v>5336</v>
      </c>
      <c r="C838" s="196" t="s">
        <v>5284</v>
      </c>
      <c r="D838" s="197" t="s">
        <v>3504</v>
      </c>
      <c r="E838" s="230">
        <v>230000</v>
      </c>
      <c r="F838" s="252"/>
      <c r="G838" s="206"/>
      <c r="H838" s="206"/>
      <c r="I838" s="206"/>
      <c r="J838" s="126"/>
      <c r="K838" s="126"/>
      <c r="L838" s="137"/>
      <c r="M838" s="137"/>
      <c r="N838" s="126"/>
      <c r="O838" s="206"/>
      <c r="P838" s="206"/>
      <c r="Q838" s="137"/>
      <c r="R838" s="137"/>
      <c r="S838" s="137"/>
      <c r="T838" s="137"/>
    </row>
    <row r="839" spans="1:20" ht="15.75" x14ac:dyDescent="0.25">
      <c r="A839" s="195">
        <v>352</v>
      </c>
      <c r="B839" s="195" t="s">
        <v>5337</v>
      </c>
      <c r="C839" s="196" t="s">
        <v>5284</v>
      </c>
      <c r="D839" s="197" t="s">
        <v>4842</v>
      </c>
      <c r="E839" s="230">
        <v>560000</v>
      </c>
      <c r="F839" s="252"/>
      <c r="G839" s="206"/>
      <c r="H839" s="206"/>
      <c r="I839" s="206"/>
      <c r="J839" s="126"/>
      <c r="K839" s="126"/>
      <c r="L839" s="137"/>
      <c r="M839" s="137"/>
      <c r="N839" s="126"/>
      <c r="O839" s="206"/>
      <c r="P839" s="206"/>
      <c r="Q839" s="137"/>
      <c r="R839" s="137"/>
      <c r="S839" s="137"/>
      <c r="T839" s="137"/>
    </row>
    <row r="840" spans="1:20" ht="24" x14ac:dyDescent="0.25">
      <c r="A840" s="195">
        <v>353</v>
      </c>
      <c r="B840" s="195" t="s">
        <v>5338</v>
      </c>
      <c r="C840" s="238" t="s">
        <v>5285</v>
      </c>
      <c r="D840" s="197" t="s">
        <v>5360</v>
      </c>
      <c r="E840" s="230">
        <v>1120000</v>
      </c>
      <c r="F840" s="252" t="s">
        <v>4471</v>
      </c>
      <c r="G840" s="206"/>
      <c r="H840" s="206"/>
      <c r="I840" s="206"/>
      <c r="J840" s="126"/>
      <c r="K840" s="126"/>
      <c r="L840" s="137"/>
      <c r="M840" s="137"/>
      <c r="N840" s="126"/>
      <c r="O840" s="206"/>
      <c r="P840" s="206"/>
      <c r="Q840" s="137"/>
      <c r="R840" s="137"/>
      <c r="S840" s="137"/>
      <c r="T840" s="137"/>
    </row>
    <row r="841" spans="1:20" ht="24" x14ac:dyDescent="0.25">
      <c r="A841" s="195">
        <v>354</v>
      </c>
      <c r="B841" s="195" t="s">
        <v>5339</v>
      </c>
      <c r="C841" s="238" t="s">
        <v>5285</v>
      </c>
      <c r="D841" s="197" t="s">
        <v>3504</v>
      </c>
      <c r="E841" s="230">
        <v>460000</v>
      </c>
      <c r="F841" s="252" t="s">
        <v>4471</v>
      </c>
      <c r="G841" s="206"/>
      <c r="H841" s="206"/>
      <c r="I841" s="206"/>
      <c r="J841" s="126"/>
      <c r="K841" s="126"/>
      <c r="L841" s="137"/>
      <c r="M841" s="137"/>
      <c r="N841" s="126"/>
      <c r="O841" s="206"/>
      <c r="P841" s="206"/>
      <c r="Q841" s="137"/>
      <c r="R841" s="137"/>
      <c r="S841" s="137"/>
      <c r="T841" s="137"/>
    </row>
    <row r="842" spans="1:20" ht="15.75" x14ac:dyDescent="0.25">
      <c r="A842" s="195">
        <v>355</v>
      </c>
      <c r="B842" s="195" t="s">
        <v>5340</v>
      </c>
      <c r="C842" s="196" t="s">
        <v>5286</v>
      </c>
      <c r="D842" s="197" t="s">
        <v>5360</v>
      </c>
      <c r="E842" s="230">
        <v>1680000</v>
      </c>
      <c r="F842" s="252"/>
      <c r="G842" s="206"/>
      <c r="H842" s="206"/>
      <c r="I842" s="206"/>
      <c r="J842" s="126"/>
      <c r="K842" s="126"/>
      <c r="L842" s="137"/>
      <c r="M842" s="137"/>
      <c r="N842" s="126"/>
      <c r="O842" s="206"/>
      <c r="P842" s="206"/>
      <c r="Q842" s="137"/>
      <c r="R842" s="137"/>
      <c r="S842" s="137"/>
      <c r="T842" s="137"/>
    </row>
    <row r="843" spans="1:20" ht="15.75" x14ac:dyDescent="0.25">
      <c r="A843" s="195">
        <v>356</v>
      </c>
      <c r="B843" s="195" t="s">
        <v>5341</v>
      </c>
      <c r="C843" s="196" t="s">
        <v>5286</v>
      </c>
      <c r="D843" s="197" t="s">
        <v>3504</v>
      </c>
      <c r="E843" s="230">
        <v>690000</v>
      </c>
      <c r="F843" s="252" t="s">
        <v>4470</v>
      </c>
      <c r="G843" s="206"/>
      <c r="H843" s="206"/>
      <c r="I843" s="206"/>
      <c r="J843" s="126"/>
      <c r="K843" s="126"/>
      <c r="L843" s="137"/>
      <c r="M843" s="137"/>
      <c r="N843" s="126"/>
      <c r="O843" s="206"/>
      <c r="P843" s="206"/>
      <c r="Q843" s="137"/>
      <c r="R843" s="137"/>
      <c r="S843" s="137"/>
      <c r="T843" s="137"/>
    </row>
    <row r="844" spans="1:20" ht="15.75" x14ac:dyDescent="0.25">
      <c r="A844" s="195">
        <v>357</v>
      </c>
      <c r="B844" s="195" t="s">
        <v>5342</v>
      </c>
      <c r="C844" s="196" t="s">
        <v>5287</v>
      </c>
      <c r="D844" s="197" t="s">
        <v>5360</v>
      </c>
      <c r="E844" s="230">
        <v>560000</v>
      </c>
      <c r="F844" s="252"/>
      <c r="G844" s="206"/>
      <c r="H844" s="206"/>
      <c r="I844" s="206"/>
      <c r="J844" s="126"/>
      <c r="K844" s="126"/>
      <c r="L844" s="137"/>
      <c r="M844" s="137"/>
      <c r="N844" s="126"/>
      <c r="O844" s="206"/>
      <c r="P844" s="206"/>
      <c r="Q844" s="137"/>
      <c r="R844" s="137"/>
      <c r="S844" s="137"/>
      <c r="T844" s="137"/>
    </row>
    <row r="845" spans="1:20" ht="15.75" x14ac:dyDescent="0.25">
      <c r="A845" s="195">
        <v>358</v>
      </c>
      <c r="B845" s="195" t="s">
        <v>5343</v>
      </c>
      <c r="C845" s="196" t="s">
        <v>5287</v>
      </c>
      <c r="D845" s="197" t="s">
        <v>3504</v>
      </c>
      <c r="E845" s="230">
        <v>230000</v>
      </c>
      <c r="F845" s="252"/>
      <c r="G845" s="206"/>
      <c r="H845" s="206"/>
      <c r="I845" s="206"/>
      <c r="J845" s="126"/>
      <c r="K845" s="126"/>
      <c r="L845" s="137"/>
      <c r="M845" s="137"/>
      <c r="N845" s="126"/>
      <c r="O845" s="206"/>
      <c r="P845" s="206"/>
      <c r="Q845" s="137"/>
      <c r="R845" s="137"/>
      <c r="S845" s="137"/>
      <c r="T845" s="137"/>
    </row>
    <row r="846" spans="1:20" ht="15.75" x14ac:dyDescent="0.25">
      <c r="A846" s="195">
        <v>359</v>
      </c>
      <c r="B846" s="195" t="s">
        <v>5344</v>
      </c>
      <c r="C846" s="196" t="s">
        <v>5288</v>
      </c>
      <c r="D846" s="197" t="s">
        <v>3504</v>
      </c>
      <c r="E846" s="230">
        <v>230000</v>
      </c>
      <c r="F846" s="252"/>
      <c r="G846" s="206"/>
      <c r="H846" s="206"/>
      <c r="I846" s="206"/>
      <c r="J846" s="126"/>
      <c r="K846" s="126"/>
      <c r="L846" s="137"/>
      <c r="M846" s="137"/>
      <c r="N846" s="126"/>
      <c r="O846" s="206"/>
      <c r="P846" s="206"/>
      <c r="Q846" s="137"/>
      <c r="R846" s="137"/>
      <c r="S846" s="137"/>
      <c r="T846" s="137"/>
    </row>
    <row r="847" spans="1:20" ht="15.75" x14ac:dyDescent="0.25">
      <c r="A847" s="195">
        <v>360</v>
      </c>
      <c r="B847" s="195" t="s">
        <v>5345</v>
      </c>
      <c r="C847" s="196" t="s">
        <v>5288</v>
      </c>
      <c r="D847" s="197" t="s">
        <v>5360</v>
      </c>
      <c r="E847" s="230">
        <v>560000</v>
      </c>
      <c r="F847" s="252"/>
      <c r="G847" s="206"/>
      <c r="H847" s="206"/>
      <c r="I847" s="206"/>
      <c r="J847" s="126"/>
      <c r="K847" s="126"/>
      <c r="L847" s="137"/>
      <c r="M847" s="137"/>
      <c r="N847" s="126"/>
      <c r="O847" s="206"/>
      <c r="P847" s="206"/>
      <c r="Q847" s="137"/>
      <c r="R847" s="137"/>
      <c r="S847" s="137"/>
      <c r="T847" s="137"/>
    </row>
    <row r="848" spans="1:20" ht="15.75" x14ac:dyDescent="0.25">
      <c r="A848" s="195">
        <v>361</v>
      </c>
      <c r="B848" s="195" t="s">
        <v>5346</v>
      </c>
      <c r="C848" s="196" t="s">
        <v>5289</v>
      </c>
      <c r="D848" s="197" t="s">
        <v>5360</v>
      </c>
      <c r="E848" s="230">
        <v>560000</v>
      </c>
      <c r="F848" s="252"/>
      <c r="G848" s="206"/>
      <c r="H848" s="206"/>
      <c r="I848" s="206"/>
      <c r="J848" s="126"/>
      <c r="K848" s="126"/>
      <c r="L848" s="137"/>
      <c r="M848" s="137"/>
      <c r="N848" s="126"/>
      <c r="O848" s="206"/>
      <c r="P848" s="206"/>
      <c r="Q848" s="137"/>
      <c r="R848" s="137"/>
      <c r="S848" s="137"/>
      <c r="T848" s="137"/>
    </row>
    <row r="849" spans="1:20" ht="15.75" x14ac:dyDescent="0.25">
      <c r="A849" s="195">
        <v>362</v>
      </c>
      <c r="B849" s="195" t="s">
        <v>5347</v>
      </c>
      <c r="C849" s="196" t="s">
        <v>5289</v>
      </c>
      <c r="D849" s="197" t="s">
        <v>3504</v>
      </c>
      <c r="E849" s="230">
        <v>230000</v>
      </c>
      <c r="F849" s="252"/>
      <c r="G849" s="206"/>
      <c r="H849" s="206"/>
      <c r="I849" s="206"/>
      <c r="J849" s="126"/>
      <c r="K849" s="126"/>
      <c r="L849" s="137"/>
      <c r="M849" s="137"/>
      <c r="N849" s="126"/>
      <c r="O849" s="206"/>
      <c r="P849" s="206"/>
      <c r="Q849" s="137"/>
      <c r="R849" s="137"/>
      <c r="S849" s="137"/>
      <c r="T849" s="137"/>
    </row>
    <row r="850" spans="1:20" ht="15.75" x14ac:dyDescent="0.25">
      <c r="A850" s="195">
        <v>363</v>
      </c>
      <c r="B850" s="195" t="s">
        <v>5348</v>
      </c>
      <c r="C850" s="196" t="s">
        <v>2912</v>
      </c>
      <c r="D850" s="197" t="s">
        <v>3504</v>
      </c>
      <c r="E850" s="230">
        <v>230000</v>
      </c>
      <c r="F850" s="252"/>
      <c r="G850" s="206"/>
      <c r="H850" s="206"/>
      <c r="I850" s="206"/>
      <c r="J850" s="126"/>
      <c r="K850" s="126"/>
      <c r="L850" s="137"/>
      <c r="M850" s="137"/>
      <c r="N850" s="126"/>
      <c r="O850" s="206"/>
      <c r="P850" s="206"/>
      <c r="Q850" s="137"/>
      <c r="R850" s="137"/>
      <c r="S850" s="137"/>
      <c r="T850" s="137"/>
    </row>
    <row r="851" spans="1:20" ht="15.75" x14ac:dyDescent="0.25">
      <c r="A851" s="195">
        <v>364</v>
      </c>
      <c r="B851" s="195" t="s">
        <v>5349</v>
      </c>
      <c r="C851" s="196" t="s">
        <v>2912</v>
      </c>
      <c r="D851" s="197" t="s">
        <v>5360</v>
      </c>
      <c r="E851" s="230">
        <v>560000</v>
      </c>
      <c r="F851" s="252"/>
      <c r="G851" s="206"/>
      <c r="H851" s="206"/>
      <c r="I851" s="206"/>
      <c r="J851" s="126"/>
      <c r="K851" s="126"/>
      <c r="L851" s="137"/>
      <c r="M851" s="137"/>
      <c r="N851" s="126"/>
      <c r="O851" s="206"/>
      <c r="P851" s="206"/>
      <c r="Q851" s="137"/>
      <c r="R851" s="137"/>
      <c r="S851" s="137"/>
      <c r="T851" s="137"/>
    </row>
    <row r="852" spans="1:20" ht="15.75" x14ac:dyDescent="0.25">
      <c r="A852" s="195">
        <v>365</v>
      </c>
      <c r="B852" s="195" t="s">
        <v>5350</v>
      </c>
      <c r="C852" s="196" t="s">
        <v>5290</v>
      </c>
      <c r="D852" s="197" t="s">
        <v>5360</v>
      </c>
      <c r="E852" s="230">
        <v>560000</v>
      </c>
      <c r="F852" s="252"/>
      <c r="G852" s="206"/>
      <c r="H852" s="206"/>
      <c r="I852" s="206"/>
      <c r="J852" s="126"/>
      <c r="K852" s="126"/>
      <c r="L852" s="137"/>
      <c r="M852" s="137"/>
      <c r="N852" s="126"/>
      <c r="O852" s="206"/>
      <c r="P852" s="206"/>
      <c r="Q852" s="137"/>
      <c r="R852" s="137"/>
      <c r="S852" s="137"/>
      <c r="T852" s="137"/>
    </row>
    <row r="853" spans="1:20" ht="15.75" x14ac:dyDescent="0.25">
      <c r="A853" s="195">
        <v>366</v>
      </c>
      <c r="B853" s="195" t="s">
        <v>5351</v>
      </c>
      <c r="C853" s="196" t="s">
        <v>5290</v>
      </c>
      <c r="D853" s="197" t="s">
        <v>3504</v>
      </c>
      <c r="E853" s="230">
        <v>230000</v>
      </c>
      <c r="F853" s="252"/>
      <c r="G853" s="206"/>
      <c r="H853" s="206"/>
      <c r="I853" s="206"/>
      <c r="J853" s="126"/>
      <c r="K853" s="126"/>
      <c r="L853" s="137"/>
      <c r="M853" s="137"/>
      <c r="N853" s="126"/>
      <c r="O853" s="206"/>
      <c r="P853" s="206"/>
      <c r="Q853" s="137"/>
      <c r="R853" s="137"/>
      <c r="S853" s="137"/>
      <c r="T853" s="137"/>
    </row>
    <row r="854" spans="1:20" ht="15.75" x14ac:dyDescent="0.25">
      <c r="A854" s="195">
        <v>367</v>
      </c>
      <c r="B854" s="195" t="s">
        <v>5352</v>
      </c>
      <c r="C854" s="196" t="s">
        <v>5291</v>
      </c>
      <c r="D854" s="197" t="s">
        <v>3504</v>
      </c>
      <c r="E854" s="230">
        <v>230000</v>
      </c>
      <c r="F854" s="252"/>
      <c r="G854" s="206"/>
      <c r="H854" s="206"/>
      <c r="I854" s="206"/>
      <c r="J854" s="126"/>
      <c r="K854" s="126"/>
      <c r="L854" s="137"/>
      <c r="M854" s="137"/>
      <c r="N854" s="126"/>
      <c r="O854" s="206"/>
      <c r="P854" s="206"/>
      <c r="Q854" s="137"/>
      <c r="R854" s="137"/>
      <c r="S854" s="137"/>
      <c r="T854" s="137"/>
    </row>
    <row r="855" spans="1:20" ht="15.75" x14ac:dyDescent="0.25">
      <c r="A855" s="195">
        <v>368</v>
      </c>
      <c r="B855" s="195" t="s">
        <v>5353</v>
      </c>
      <c r="C855" s="196" t="s">
        <v>5291</v>
      </c>
      <c r="D855" s="197" t="s">
        <v>5360</v>
      </c>
      <c r="E855" s="230">
        <v>560000</v>
      </c>
      <c r="F855" s="252"/>
      <c r="G855" s="206"/>
      <c r="H855" s="206"/>
      <c r="I855" s="206"/>
      <c r="J855" s="126"/>
      <c r="K855" s="126"/>
      <c r="L855" s="137"/>
      <c r="M855" s="137"/>
      <c r="N855" s="126"/>
      <c r="O855" s="206"/>
      <c r="P855" s="206"/>
      <c r="Q855" s="137"/>
      <c r="R855" s="137"/>
      <c r="S855" s="137"/>
      <c r="T855" s="137"/>
    </row>
    <row r="856" spans="1:20" ht="15.75" x14ac:dyDescent="0.25">
      <c r="A856" s="195">
        <v>369</v>
      </c>
      <c r="B856" s="195" t="s">
        <v>5354</v>
      </c>
      <c r="C856" s="284" t="s">
        <v>5292</v>
      </c>
      <c r="D856" s="197" t="s">
        <v>5360</v>
      </c>
      <c r="E856" s="230">
        <v>560000</v>
      </c>
      <c r="F856" s="252"/>
      <c r="G856" s="206"/>
      <c r="H856" s="206"/>
      <c r="I856" s="206"/>
      <c r="J856" s="126"/>
      <c r="K856" s="126"/>
      <c r="L856" s="137"/>
      <c r="M856" s="137"/>
      <c r="N856" s="126"/>
      <c r="O856" s="206"/>
      <c r="P856" s="206"/>
      <c r="Q856" s="137"/>
      <c r="R856" s="137"/>
      <c r="S856" s="137"/>
      <c r="T856" s="137"/>
    </row>
    <row r="857" spans="1:20" ht="15.75" x14ac:dyDescent="0.25">
      <c r="A857" s="195">
        <v>370</v>
      </c>
      <c r="B857" s="195" t="s">
        <v>5355</v>
      </c>
      <c r="C857" s="284" t="s">
        <v>5292</v>
      </c>
      <c r="D857" s="197" t="s">
        <v>3504</v>
      </c>
      <c r="E857" s="230">
        <v>230000</v>
      </c>
      <c r="F857" s="252"/>
      <c r="G857" s="206"/>
      <c r="H857" s="206"/>
      <c r="I857" s="206"/>
      <c r="J857" s="126"/>
      <c r="K857" s="126"/>
      <c r="L857" s="137"/>
      <c r="M857" s="137"/>
      <c r="N857" s="126"/>
      <c r="O857" s="206"/>
      <c r="P857" s="206"/>
      <c r="Q857" s="137"/>
      <c r="R857" s="137"/>
      <c r="S857" s="137"/>
      <c r="T857" s="137"/>
    </row>
    <row r="858" spans="1:20" ht="15.75" x14ac:dyDescent="0.25">
      <c r="A858" s="195">
        <v>371</v>
      </c>
      <c r="B858" s="195" t="s">
        <v>5356</v>
      </c>
      <c r="C858" s="196" t="s">
        <v>4817</v>
      </c>
      <c r="D858" s="197" t="s">
        <v>5360</v>
      </c>
      <c r="E858" s="230">
        <v>560000</v>
      </c>
      <c r="F858" s="252"/>
      <c r="G858" s="206"/>
      <c r="H858" s="206"/>
      <c r="I858" s="206"/>
      <c r="J858" s="126"/>
      <c r="K858" s="126"/>
      <c r="L858" s="137"/>
      <c r="M858" s="137"/>
      <c r="N858" s="126"/>
      <c r="O858" s="206"/>
      <c r="P858" s="206"/>
      <c r="Q858" s="137"/>
      <c r="R858" s="137"/>
      <c r="S858" s="137"/>
      <c r="T858" s="137"/>
    </row>
    <row r="859" spans="1:20" ht="15.75" x14ac:dyDescent="0.25">
      <c r="A859" s="195">
        <v>372</v>
      </c>
      <c r="B859" s="195" t="s">
        <v>5357</v>
      </c>
      <c r="C859" s="196" t="s">
        <v>4817</v>
      </c>
      <c r="D859" s="197" t="s">
        <v>3504</v>
      </c>
      <c r="E859" s="230">
        <v>230000</v>
      </c>
      <c r="F859" s="252"/>
      <c r="G859" s="206"/>
      <c r="H859" s="206"/>
      <c r="I859" s="206"/>
      <c r="J859" s="126"/>
      <c r="K859" s="126"/>
      <c r="L859" s="137"/>
      <c r="M859" s="137"/>
      <c r="N859" s="126"/>
      <c r="O859" s="206"/>
      <c r="P859" s="206"/>
      <c r="Q859" s="137"/>
      <c r="R859" s="137"/>
      <c r="S859" s="137"/>
      <c r="T859" s="137"/>
    </row>
    <row r="860" spans="1:20" ht="15.75" x14ac:dyDescent="0.25">
      <c r="A860" s="195">
        <v>373</v>
      </c>
      <c r="B860" s="195" t="s">
        <v>5358</v>
      </c>
      <c r="C860" s="196" t="s">
        <v>5293</v>
      </c>
      <c r="D860" s="197" t="s">
        <v>3504</v>
      </c>
      <c r="E860" s="230">
        <v>230000</v>
      </c>
      <c r="F860" s="252"/>
      <c r="G860" s="206"/>
      <c r="H860" s="206"/>
      <c r="I860" s="206"/>
      <c r="J860" s="126"/>
      <c r="K860" s="126"/>
      <c r="L860" s="137"/>
      <c r="M860" s="137"/>
      <c r="N860" s="126"/>
      <c r="O860" s="206"/>
      <c r="P860" s="206"/>
      <c r="Q860" s="137"/>
      <c r="R860" s="137"/>
      <c r="S860" s="137"/>
      <c r="T860" s="137"/>
    </row>
    <row r="861" spans="1:20" ht="15.75" x14ac:dyDescent="0.25">
      <c r="A861" s="195">
        <v>374</v>
      </c>
      <c r="B861" s="195" t="s">
        <v>5359</v>
      </c>
      <c r="C861" s="196" t="s">
        <v>5293</v>
      </c>
      <c r="D861" s="197" t="s">
        <v>5360</v>
      </c>
      <c r="E861" s="230">
        <v>560000</v>
      </c>
      <c r="F861" s="252"/>
      <c r="G861" s="254">
        <f>E862-G732</f>
        <v>86130000</v>
      </c>
      <c r="H861" s="206"/>
      <c r="I861" s="206"/>
      <c r="J861" s="126"/>
      <c r="K861" s="126"/>
      <c r="L861" s="137"/>
      <c r="M861" s="137"/>
      <c r="N861" s="126"/>
      <c r="O861" s="206"/>
      <c r="P861" s="206"/>
      <c r="Q861" s="137"/>
      <c r="R861" s="137"/>
      <c r="S861" s="137"/>
      <c r="T861" s="137"/>
    </row>
    <row r="862" spans="1:20" ht="15.75" x14ac:dyDescent="0.25">
      <c r="A862" s="328" t="s">
        <v>330</v>
      </c>
      <c r="B862" s="329"/>
      <c r="C862" s="329"/>
      <c r="D862" s="330"/>
      <c r="E862" s="239">
        <f>SUM(E488:E861)</f>
        <v>177980000</v>
      </c>
      <c r="F862" s="251"/>
      <c r="H862" s="247">
        <f>SUM(E596:E650)</f>
        <v>22500000</v>
      </c>
    </row>
    <row r="863" spans="1:20" ht="15.75" x14ac:dyDescent="0.25">
      <c r="A863" s="331" t="s">
        <v>5361</v>
      </c>
      <c r="B863" s="332"/>
      <c r="C863" s="332"/>
      <c r="D863" s="332"/>
      <c r="E863" s="332"/>
      <c r="F863" s="332"/>
      <c r="H863" s="247">
        <f>SUM(E732:E861)</f>
        <v>63630000</v>
      </c>
    </row>
    <row r="864" spans="1:20" ht="15.75" x14ac:dyDescent="0.25">
      <c r="A864" s="304" t="s">
        <v>5259</v>
      </c>
      <c r="B864" s="304"/>
      <c r="C864" s="304"/>
      <c r="D864" s="304"/>
      <c r="E864" s="304"/>
      <c r="F864" s="304"/>
    </row>
    <row r="865" spans="1:11" ht="15.75" x14ac:dyDescent="0.25">
      <c r="A865" s="305" t="s">
        <v>9</v>
      </c>
      <c r="B865" s="305"/>
      <c r="C865" s="305"/>
      <c r="D865" s="305" t="s">
        <v>10</v>
      </c>
      <c r="E865" s="305"/>
      <c r="F865" s="305"/>
    </row>
    <row r="866" spans="1:11" ht="15.75" x14ac:dyDescent="0.25">
      <c r="A866" s="1"/>
      <c r="B866" s="1"/>
      <c r="C866" s="1"/>
      <c r="D866" s="1"/>
      <c r="E866" s="209"/>
      <c r="F866" s="10"/>
    </row>
    <row r="867" spans="1:11" ht="15.75" x14ac:dyDescent="0.25">
      <c r="A867" s="1"/>
      <c r="B867" s="1"/>
      <c r="C867" s="1"/>
      <c r="D867" s="1"/>
      <c r="E867" s="209"/>
      <c r="F867" s="10"/>
    </row>
    <row r="868" spans="1:11" ht="15.75" x14ac:dyDescent="0.25">
      <c r="A868" s="1"/>
      <c r="B868" s="1"/>
      <c r="C868" s="1"/>
      <c r="D868" s="1"/>
      <c r="E868" s="209"/>
      <c r="F868" s="10"/>
    </row>
    <row r="869" spans="1:11" ht="15.75" x14ac:dyDescent="0.25">
      <c r="A869" s="1"/>
      <c r="B869" s="1"/>
      <c r="C869" s="1"/>
      <c r="D869" s="1"/>
      <c r="E869" s="209"/>
      <c r="F869" s="10"/>
    </row>
    <row r="870" spans="1:11" ht="15.75" x14ac:dyDescent="0.25">
      <c r="A870" s="305" t="s">
        <v>11</v>
      </c>
      <c r="B870" s="305"/>
      <c r="C870" s="305"/>
      <c r="D870" s="305" t="s">
        <v>12</v>
      </c>
      <c r="E870" s="333"/>
      <c r="F870" s="305"/>
    </row>
    <row r="871" spans="1:11" ht="15.75" x14ac:dyDescent="0.25">
      <c r="A871" s="203"/>
      <c r="B871" s="325" t="s">
        <v>183</v>
      </c>
      <c r="C871" s="325"/>
      <c r="D871" s="203"/>
      <c r="E871" s="210"/>
      <c r="F871" s="203"/>
    </row>
    <row r="872" spans="1:11" ht="15.75" x14ac:dyDescent="0.25">
      <c r="A872" s="241" t="s">
        <v>5257</v>
      </c>
      <c r="B872" s="241"/>
      <c r="C872" s="241"/>
      <c r="D872" s="326" t="s">
        <v>5602</v>
      </c>
      <c r="E872" s="327"/>
      <c r="F872" s="326"/>
    </row>
    <row r="873" spans="1:11" ht="15.75" x14ac:dyDescent="0.25">
      <c r="A873" s="205" t="s">
        <v>4780</v>
      </c>
      <c r="B873" s="241"/>
      <c r="C873" s="241"/>
      <c r="D873" s="326" t="s">
        <v>5256</v>
      </c>
      <c r="E873" s="327"/>
      <c r="F873" s="326"/>
      <c r="I873">
        <f>180*5</f>
        <v>900</v>
      </c>
    </row>
    <row r="874" spans="1:11" ht="15.75" x14ac:dyDescent="0.25">
      <c r="A874" s="241" t="s">
        <v>5599</v>
      </c>
      <c r="B874" s="241"/>
      <c r="C874" s="241"/>
      <c r="D874" s="326" t="s">
        <v>4105</v>
      </c>
      <c r="E874" s="327"/>
      <c r="F874" s="326"/>
    </row>
    <row r="875" spans="1:11" ht="15.75" x14ac:dyDescent="0.25">
      <c r="A875" s="325" t="s">
        <v>5600</v>
      </c>
      <c r="B875" s="325"/>
      <c r="C875" s="325"/>
      <c r="D875" s="310"/>
      <c r="E875" s="311"/>
      <c r="F875" s="310"/>
      <c r="K875">
        <v>150000</v>
      </c>
    </row>
    <row r="876" spans="1:11" ht="15.75" x14ac:dyDescent="0.25">
      <c r="A876" s="241" t="s">
        <v>5601</v>
      </c>
      <c r="B876" s="241"/>
      <c r="C876" s="241"/>
      <c r="D876" s="203"/>
      <c r="E876" s="210"/>
      <c r="F876" s="203"/>
      <c r="G876">
        <f>14*70000</f>
        <v>980000</v>
      </c>
      <c r="K876">
        <v>210000</v>
      </c>
    </row>
    <row r="877" spans="1:11" x14ac:dyDescent="0.25">
      <c r="K877">
        <v>41860000</v>
      </c>
    </row>
    <row r="878" spans="1:11" x14ac:dyDescent="0.25">
      <c r="K878">
        <v>114140000</v>
      </c>
    </row>
    <row r="879" spans="1:11" x14ac:dyDescent="0.25">
      <c r="K879">
        <v>16640000</v>
      </c>
    </row>
    <row r="880" spans="1:11" x14ac:dyDescent="0.25">
      <c r="K880">
        <v>3200000</v>
      </c>
    </row>
    <row r="881" spans="11:11" x14ac:dyDescent="0.25">
      <c r="K881">
        <v>935000</v>
      </c>
    </row>
    <row r="882" spans="11:11" x14ac:dyDescent="0.25">
      <c r="K882">
        <v>845000</v>
      </c>
    </row>
    <row r="883" spans="11:11" x14ac:dyDescent="0.25">
      <c r="K883">
        <f>SUM(K875:K882)</f>
        <v>177980000</v>
      </c>
    </row>
    <row r="1026" spans="1:19" ht="18.75" x14ac:dyDescent="0.3">
      <c r="A1026" s="294" t="s">
        <v>166</v>
      </c>
      <c r="B1026" s="294"/>
      <c r="C1026" s="294"/>
      <c r="D1026" s="294"/>
      <c r="E1026" s="312"/>
      <c r="F1026" s="294"/>
    </row>
    <row r="1027" spans="1:19" ht="18.75" x14ac:dyDescent="0.3">
      <c r="A1027" s="313" t="s">
        <v>0</v>
      </c>
      <c r="B1027" s="313"/>
      <c r="C1027" s="313"/>
      <c r="D1027" s="313"/>
      <c r="E1027" s="314"/>
      <c r="F1027" s="313"/>
    </row>
    <row r="1028" spans="1:19" ht="18.75" x14ac:dyDescent="0.3">
      <c r="A1028" s="236"/>
      <c r="B1028" s="236"/>
      <c r="C1028" s="236"/>
      <c r="D1028" s="236"/>
      <c r="E1028" s="237"/>
      <c r="F1028" s="236"/>
    </row>
    <row r="1029" spans="1:19" ht="22.5" x14ac:dyDescent="0.3">
      <c r="A1029" s="296" t="s">
        <v>1565</v>
      </c>
      <c r="B1029" s="296"/>
      <c r="C1029" s="296"/>
      <c r="D1029" s="296"/>
      <c r="E1029" s="315"/>
      <c r="F1029" s="296"/>
    </row>
    <row r="1030" spans="1:19" ht="22.5" x14ac:dyDescent="0.3">
      <c r="A1030" s="201"/>
      <c r="B1030" s="201"/>
      <c r="C1030" s="201"/>
      <c r="D1030" s="201"/>
      <c r="E1030" s="226"/>
      <c r="F1030" s="201"/>
    </row>
    <row r="1031" spans="1:19" ht="22.5" customHeight="1" x14ac:dyDescent="0.25">
      <c r="A1031" s="25" t="s">
        <v>1</v>
      </c>
      <c r="B1031" s="25" t="s">
        <v>2</v>
      </c>
      <c r="C1031" s="190" t="s">
        <v>3587</v>
      </c>
      <c r="D1031" s="25" t="s">
        <v>5</v>
      </c>
      <c r="E1031" s="208" t="s">
        <v>6</v>
      </c>
      <c r="F1031" s="25" t="s">
        <v>1564</v>
      </c>
    </row>
    <row r="1032" spans="1:19" ht="15.75" customHeight="1" x14ac:dyDescent="0.25">
      <c r="A1032" s="195">
        <v>1</v>
      </c>
      <c r="B1032" s="195" t="s">
        <v>4576</v>
      </c>
      <c r="C1032" s="207" t="s">
        <v>4487</v>
      </c>
      <c r="D1032" s="197" t="s">
        <v>4456</v>
      </c>
      <c r="E1032" s="230">
        <v>560000</v>
      </c>
      <c r="F1032" s="195"/>
      <c r="G1032" s="230">
        <v>560000</v>
      </c>
      <c r="H1032" s="206"/>
      <c r="I1032" s="206"/>
      <c r="J1032" s="126"/>
      <c r="K1032" s="126"/>
      <c r="L1032" s="137"/>
      <c r="M1032" s="137"/>
      <c r="N1032" s="126"/>
      <c r="O1032" s="206"/>
      <c r="P1032" s="206"/>
      <c r="Q1032" s="137"/>
      <c r="R1032" s="137"/>
      <c r="S1032" s="137"/>
    </row>
    <row r="1033" spans="1:19" ht="15.75" customHeight="1" x14ac:dyDescent="0.25">
      <c r="A1033" s="195">
        <v>2</v>
      </c>
      <c r="B1033" s="195" t="s">
        <v>4577</v>
      </c>
      <c r="C1033" s="207" t="s">
        <v>4487</v>
      </c>
      <c r="D1033" s="197" t="s">
        <v>3504</v>
      </c>
      <c r="E1033" s="230">
        <v>230000</v>
      </c>
      <c r="F1033" s="195"/>
      <c r="G1033" s="230">
        <v>230000</v>
      </c>
      <c r="H1033" s="206"/>
      <c r="I1033" s="206"/>
      <c r="J1033" s="126"/>
      <c r="K1033" s="126"/>
      <c r="L1033" s="137"/>
      <c r="M1033" s="137"/>
      <c r="N1033" s="126"/>
      <c r="O1033" s="206"/>
      <c r="P1033" s="206"/>
      <c r="Q1033" s="137"/>
      <c r="R1033" s="137"/>
      <c r="S1033" s="137"/>
    </row>
    <row r="1034" spans="1:19" ht="15.75" customHeight="1" x14ac:dyDescent="0.25">
      <c r="A1034" s="195">
        <v>3</v>
      </c>
      <c r="B1034" s="195" t="s">
        <v>4578</v>
      </c>
      <c r="C1034" s="207" t="s">
        <v>4488</v>
      </c>
      <c r="D1034" s="197" t="s">
        <v>3504</v>
      </c>
      <c r="E1034" s="230">
        <v>230000</v>
      </c>
      <c r="F1034" s="195"/>
      <c r="G1034" s="230">
        <v>230000</v>
      </c>
      <c r="H1034" s="206"/>
      <c r="I1034" s="206"/>
      <c r="J1034" s="126"/>
      <c r="K1034" s="126"/>
      <c r="L1034" s="137"/>
      <c r="M1034" s="137"/>
      <c r="N1034" s="126"/>
      <c r="O1034" s="206"/>
      <c r="P1034" s="206"/>
      <c r="Q1034" s="137"/>
      <c r="R1034" s="137"/>
      <c r="S1034" s="137"/>
    </row>
    <row r="1035" spans="1:19" ht="15.75" customHeight="1" x14ac:dyDescent="0.25">
      <c r="A1035" s="195">
        <v>4</v>
      </c>
      <c r="B1035" s="195" t="s">
        <v>4579</v>
      </c>
      <c r="C1035" s="207" t="s">
        <v>4488</v>
      </c>
      <c r="D1035" s="197" t="s">
        <v>4456</v>
      </c>
      <c r="E1035" s="230">
        <v>560000</v>
      </c>
      <c r="F1035" s="195"/>
      <c r="G1035" s="230">
        <v>560000</v>
      </c>
      <c r="H1035" s="206"/>
      <c r="I1035" s="206"/>
      <c r="J1035" s="126"/>
      <c r="K1035" s="126"/>
      <c r="L1035" s="137"/>
      <c r="M1035" s="137"/>
      <c r="N1035" s="126"/>
      <c r="O1035" s="206"/>
      <c r="P1035" s="206"/>
      <c r="Q1035" s="137"/>
      <c r="R1035" s="137"/>
      <c r="S1035" s="137"/>
    </row>
    <row r="1036" spans="1:19" ht="15.75" customHeight="1" x14ac:dyDescent="0.25">
      <c r="A1036" s="195">
        <v>5</v>
      </c>
      <c r="B1036" s="195" t="s">
        <v>4580</v>
      </c>
      <c r="C1036" s="207" t="s">
        <v>4489</v>
      </c>
      <c r="D1036" s="197" t="s">
        <v>4456</v>
      </c>
      <c r="E1036" s="230">
        <v>560000</v>
      </c>
      <c r="F1036" s="195"/>
      <c r="G1036" s="230">
        <v>560000</v>
      </c>
      <c r="H1036" s="206"/>
      <c r="I1036" s="206"/>
      <c r="J1036" s="126"/>
      <c r="K1036" s="126"/>
      <c r="L1036" s="137"/>
      <c r="M1036" s="137"/>
      <c r="N1036" s="126"/>
      <c r="O1036" s="206"/>
      <c r="P1036" s="206"/>
      <c r="Q1036" s="137"/>
      <c r="R1036" s="137"/>
      <c r="S1036" s="137"/>
    </row>
    <row r="1037" spans="1:19" ht="15.75" customHeight="1" x14ac:dyDescent="0.25">
      <c r="A1037" s="195">
        <v>6</v>
      </c>
      <c r="B1037" s="195" t="s">
        <v>4581</v>
      </c>
      <c r="C1037" s="207" t="s">
        <v>4489</v>
      </c>
      <c r="D1037" s="197" t="s">
        <v>3504</v>
      </c>
      <c r="E1037" s="230">
        <v>230000</v>
      </c>
      <c r="F1037" s="195"/>
      <c r="G1037" s="230">
        <v>230000</v>
      </c>
      <c r="H1037" s="206"/>
      <c r="I1037" s="206"/>
      <c r="J1037" s="126"/>
      <c r="K1037" s="126"/>
      <c r="L1037" s="137"/>
      <c r="M1037" s="137"/>
      <c r="N1037" s="126"/>
      <c r="O1037" s="206"/>
      <c r="P1037" s="206"/>
      <c r="Q1037" s="137"/>
      <c r="R1037" s="137"/>
      <c r="S1037" s="137"/>
    </row>
    <row r="1038" spans="1:19" ht="15.75" customHeight="1" x14ac:dyDescent="0.25">
      <c r="A1038" s="195">
        <v>7</v>
      </c>
      <c r="B1038" s="195" t="s">
        <v>4582</v>
      </c>
      <c r="C1038" s="207" t="s">
        <v>4490</v>
      </c>
      <c r="D1038" s="197" t="s">
        <v>3504</v>
      </c>
      <c r="E1038" s="230">
        <v>230000</v>
      </c>
      <c r="F1038" s="195"/>
      <c r="G1038" s="230">
        <v>230000</v>
      </c>
      <c r="H1038" s="206"/>
      <c r="I1038" s="206"/>
      <c r="J1038" s="126"/>
      <c r="K1038" s="126"/>
      <c r="L1038" s="137"/>
      <c r="M1038" s="137"/>
      <c r="N1038" s="126"/>
      <c r="O1038" s="206"/>
      <c r="P1038" s="206"/>
      <c r="Q1038" s="137"/>
      <c r="R1038" s="137"/>
      <c r="S1038" s="137"/>
    </row>
    <row r="1039" spans="1:19" ht="15.75" customHeight="1" x14ac:dyDescent="0.25">
      <c r="A1039" s="195">
        <v>8</v>
      </c>
      <c r="B1039" s="195" t="s">
        <v>4583</v>
      </c>
      <c r="C1039" s="207" t="s">
        <v>4490</v>
      </c>
      <c r="D1039" s="197" t="s">
        <v>4456</v>
      </c>
      <c r="E1039" s="230">
        <v>560000</v>
      </c>
      <c r="F1039" s="195"/>
      <c r="G1039" s="230">
        <v>560000</v>
      </c>
      <c r="H1039" s="206"/>
      <c r="I1039" s="206"/>
      <c r="J1039" s="126"/>
      <c r="K1039" s="126"/>
      <c r="L1039" s="137"/>
      <c r="M1039" s="137"/>
      <c r="N1039" s="126"/>
      <c r="O1039" s="206"/>
      <c r="P1039" s="206"/>
      <c r="Q1039" s="137"/>
      <c r="R1039" s="137"/>
      <c r="S1039" s="137"/>
    </row>
    <row r="1040" spans="1:19" ht="15.75" customHeight="1" x14ac:dyDescent="0.25">
      <c r="A1040" s="195">
        <v>9</v>
      </c>
      <c r="B1040" s="195" t="s">
        <v>4584</v>
      </c>
      <c r="C1040" s="207" t="s">
        <v>4491</v>
      </c>
      <c r="D1040" s="197" t="s">
        <v>4456</v>
      </c>
      <c r="E1040" s="230">
        <v>560000</v>
      </c>
      <c r="F1040" s="195"/>
      <c r="G1040" s="230">
        <v>560000</v>
      </c>
      <c r="H1040" s="206"/>
      <c r="I1040" s="206"/>
      <c r="J1040" s="126"/>
      <c r="K1040" s="126"/>
      <c r="L1040" s="137"/>
      <c r="M1040" s="137"/>
      <c r="N1040" s="126"/>
      <c r="O1040" s="206"/>
      <c r="P1040" s="206"/>
      <c r="Q1040" s="137"/>
      <c r="R1040" s="137"/>
      <c r="S1040" s="137"/>
    </row>
    <row r="1041" spans="1:19" ht="15.75" customHeight="1" x14ac:dyDescent="0.25">
      <c r="A1041" s="195">
        <v>10</v>
      </c>
      <c r="B1041" s="195" t="s">
        <v>4585</v>
      </c>
      <c r="C1041" s="207" t="s">
        <v>4491</v>
      </c>
      <c r="D1041" s="197" t="s">
        <v>3504</v>
      </c>
      <c r="E1041" s="230">
        <v>230000</v>
      </c>
      <c r="F1041" s="195"/>
      <c r="G1041" s="230">
        <v>230000</v>
      </c>
      <c r="H1041" s="206"/>
      <c r="I1041" s="206"/>
      <c r="J1041" s="126"/>
      <c r="K1041" s="126"/>
      <c r="L1041" s="137"/>
      <c r="M1041" s="137"/>
      <c r="N1041" s="126"/>
      <c r="O1041" s="206"/>
      <c r="P1041" s="206"/>
      <c r="Q1041" s="137"/>
      <c r="R1041" s="137"/>
      <c r="S1041" s="137"/>
    </row>
    <row r="1042" spans="1:19" ht="15.75" customHeight="1" x14ac:dyDescent="0.25">
      <c r="A1042" s="195">
        <v>11</v>
      </c>
      <c r="B1042" s="195" t="s">
        <v>4586</v>
      </c>
      <c r="C1042" s="207" t="s">
        <v>4492</v>
      </c>
      <c r="D1042" s="197" t="s">
        <v>4456</v>
      </c>
      <c r="E1042" s="230">
        <v>560000</v>
      </c>
      <c r="F1042" s="195"/>
      <c r="G1042" s="230">
        <v>560000</v>
      </c>
      <c r="H1042" s="206"/>
      <c r="I1042" s="206"/>
      <c r="J1042" s="126"/>
      <c r="K1042" s="126"/>
      <c r="L1042" s="137"/>
      <c r="M1042" s="137"/>
      <c r="N1042" s="126"/>
      <c r="O1042" s="206"/>
      <c r="P1042" s="206"/>
      <c r="Q1042" s="137"/>
      <c r="R1042" s="137"/>
      <c r="S1042" s="137"/>
    </row>
    <row r="1043" spans="1:19" ht="15.75" customHeight="1" x14ac:dyDescent="0.25">
      <c r="A1043" s="195">
        <v>12</v>
      </c>
      <c r="B1043" s="195" t="s">
        <v>4587</v>
      </c>
      <c r="C1043" s="207" t="s">
        <v>4492</v>
      </c>
      <c r="D1043" s="197" t="s">
        <v>3504</v>
      </c>
      <c r="E1043" s="230">
        <v>230000</v>
      </c>
      <c r="F1043" s="195"/>
      <c r="G1043" s="230">
        <v>230000</v>
      </c>
      <c r="H1043" s="206"/>
      <c r="I1043" s="206"/>
      <c r="J1043" s="126"/>
      <c r="K1043" s="126"/>
      <c r="L1043" s="137"/>
      <c r="M1043" s="137"/>
      <c r="N1043" s="126"/>
      <c r="O1043" s="206"/>
      <c r="P1043" s="206"/>
      <c r="Q1043" s="137"/>
      <c r="R1043" s="137"/>
      <c r="S1043" s="137"/>
    </row>
    <row r="1044" spans="1:19" ht="15.75" customHeight="1" x14ac:dyDescent="0.25">
      <c r="A1044" s="195">
        <v>13</v>
      </c>
      <c r="B1044" s="195" t="s">
        <v>4588</v>
      </c>
      <c r="C1044" s="207" t="s">
        <v>4493</v>
      </c>
      <c r="D1044" s="197" t="s">
        <v>3504</v>
      </c>
      <c r="E1044" s="230">
        <v>230000</v>
      </c>
      <c r="F1044" s="195"/>
      <c r="G1044" s="230">
        <v>230000</v>
      </c>
      <c r="H1044" s="206"/>
      <c r="I1044" s="206"/>
      <c r="J1044" s="126"/>
      <c r="K1044" s="126"/>
      <c r="L1044" s="137"/>
      <c r="M1044" s="137"/>
      <c r="N1044" s="126"/>
      <c r="O1044" s="206"/>
      <c r="P1044" s="206"/>
      <c r="Q1044" s="137"/>
      <c r="R1044" s="137"/>
      <c r="S1044" s="137"/>
    </row>
    <row r="1045" spans="1:19" ht="15.75" customHeight="1" x14ac:dyDescent="0.25">
      <c r="A1045" s="195">
        <v>14</v>
      </c>
      <c r="B1045" s="195" t="s">
        <v>4589</v>
      </c>
      <c r="C1045" s="207" t="s">
        <v>4493</v>
      </c>
      <c r="D1045" s="197" t="s">
        <v>4456</v>
      </c>
      <c r="E1045" s="230">
        <v>560000</v>
      </c>
      <c r="F1045" s="195"/>
      <c r="G1045" s="230">
        <v>560000</v>
      </c>
      <c r="H1045" s="206"/>
      <c r="I1045" s="206"/>
      <c r="J1045" s="126"/>
      <c r="K1045" s="126"/>
      <c r="L1045" s="137"/>
      <c r="M1045" s="137"/>
      <c r="N1045" s="126"/>
      <c r="O1045" s="206"/>
      <c r="P1045" s="206"/>
      <c r="Q1045" s="137"/>
      <c r="R1045" s="137"/>
      <c r="S1045" s="137"/>
    </row>
    <row r="1046" spans="1:19" ht="15.75" customHeight="1" x14ac:dyDescent="0.25">
      <c r="A1046" s="195">
        <v>15</v>
      </c>
      <c r="B1046" s="195" t="s">
        <v>4590</v>
      </c>
      <c r="C1046" s="207" t="s">
        <v>4494</v>
      </c>
      <c r="D1046" s="197" t="s">
        <v>4456</v>
      </c>
      <c r="E1046" s="230">
        <v>560000</v>
      </c>
      <c r="F1046" s="195"/>
      <c r="G1046" s="230">
        <v>560000</v>
      </c>
      <c r="H1046" s="206"/>
      <c r="I1046" s="206"/>
      <c r="J1046" s="126"/>
      <c r="K1046" s="126"/>
      <c r="L1046" s="137"/>
      <c r="M1046" s="137"/>
      <c r="N1046" s="126"/>
      <c r="O1046" s="206"/>
      <c r="P1046" s="206"/>
      <c r="Q1046" s="137"/>
      <c r="R1046" s="137"/>
      <c r="S1046" s="137"/>
    </row>
    <row r="1047" spans="1:19" ht="15.75" customHeight="1" x14ac:dyDescent="0.25">
      <c r="A1047" s="195">
        <v>16</v>
      </c>
      <c r="B1047" s="195" t="s">
        <v>4591</v>
      </c>
      <c r="C1047" s="207" t="s">
        <v>4494</v>
      </c>
      <c r="D1047" s="197" t="s">
        <v>3504</v>
      </c>
      <c r="E1047" s="230">
        <v>230000</v>
      </c>
      <c r="F1047" s="195"/>
      <c r="G1047" s="230">
        <v>230000</v>
      </c>
      <c r="H1047" s="206"/>
      <c r="I1047" s="206"/>
      <c r="J1047" s="126"/>
      <c r="K1047" s="126"/>
      <c r="L1047" s="137"/>
      <c r="M1047" s="137"/>
      <c r="N1047" s="126"/>
      <c r="O1047" s="206"/>
      <c r="P1047" s="206"/>
      <c r="Q1047" s="137"/>
      <c r="R1047" s="137"/>
      <c r="S1047" s="137"/>
    </row>
    <row r="1048" spans="1:19" ht="15.75" customHeight="1" x14ac:dyDescent="0.25">
      <c r="A1048" s="195">
        <v>17</v>
      </c>
      <c r="B1048" s="195" t="s">
        <v>4592</v>
      </c>
      <c r="C1048" s="207" t="s">
        <v>4495</v>
      </c>
      <c r="D1048" s="197" t="s">
        <v>3504</v>
      </c>
      <c r="E1048" s="230">
        <v>230000</v>
      </c>
      <c r="F1048" s="195"/>
      <c r="G1048" s="230">
        <v>230000</v>
      </c>
      <c r="H1048" s="206"/>
      <c r="I1048" s="206"/>
      <c r="J1048" s="126"/>
      <c r="K1048" s="126"/>
      <c r="L1048" s="137"/>
      <c r="M1048" s="137"/>
      <c r="N1048" s="126"/>
      <c r="O1048" s="206"/>
      <c r="P1048" s="206"/>
      <c r="Q1048" s="137"/>
      <c r="R1048" s="137"/>
      <c r="S1048" s="137"/>
    </row>
    <row r="1049" spans="1:19" ht="15.75" customHeight="1" x14ac:dyDescent="0.25">
      <c r="A1049" s="195">
        <v>18</v>
      </c>
      <c r="B1049" s="195" t="s">
        <v>4593</v>
      </c>
      <c r="C1049" s="207" t="s">
        <v>4495</v>
      </c>
      <c r="D1049" s="197" t="s">
        <v>4456</v>
      </c>
      <c r="E1049" s="230">
        <v>560000</v>
      </c>
      <c r="F1049" s="195"/>
      <c r="G1049" s="230">
        <v>560000</v>
      </c>
      <c r="H1049" s="206"/>
      <c r="I1049" s="206"/>
      <c r="J1049" s="126"/>
      <c r="K1049" s="126"/>
      <c r="L1049" s="137"/>
      <c r="M1049" s="137"/>
      <c r="N1049" s="126"/>
      <c r="O1049" s="206"/>
      <c r="P1049" s="206"/>
      <c r="Q1049" s="137"/>
      <c r="R1049" s="137"/>
      <c r="S1049" s="137"/>
    </row>
    <row r="1050" spans="1:19" ht="15.75" customHeight="1" x14ac:dyDescent="0.25">
      <c r="A1050" s="195">
        <v>19</v>
      </c>
      <c r="B1050" s="195" t="s">
        <v>4594</v>
      </c>
      <c r="C1050" s="207" t="s">
        <v>4496</v>
      </c>
      <c r="D1050" s="197" t="s">
        <v>4456</v>
      </c>
      <c r="E1050" s="230">
        <v>560000</v>
      </c>
      <c r="F1050" s="195"/>
      <c r="G1050" s="230">
        <v>560000</v>
      </c>
      <c r="H1050" s="206"/>
      <c r="I1050" s="206"/>
      <c r="J1050" s="126"/>
      <c r="K1050" s="126"/>
      <c r="L1050" s="137"/>
      <c r="M1050" s="137"/>
      <c r="N1050" s="126"/>
      <c r="O1050" s="206"/>
      <c r="P1050" s="206"/>
      <c r="Q1050" s="137"/>
      <c r="R1050" s="137"/>
      <c r="S1050" s="137"/>
    </row>
    <row r="1051" spans="1:19" ht="15.75" customHeight="1" x14ac:dyDescent="0.25">
      <c r="A1051" s="195">
        <v>20</v>
      </c>
      <c r="B1051" s="195" t="s">
        <v>4595</v>
      </c>
      <c r="C1051" s="207" t="s">
        <v>4496</v>
      </c>
      <c r="D1051" s="197" t="s">
        <v>3504</v>
      </c>
      <c r="E1051" s="230">
        <v>230000</v>
      </c>
      <c r="F1051" s="195"/>
      <c r="G1051" s="230">
        <v>230000</v>
      </c>
      <c r="H1051" s="206"/>
      <c r="I1051" s="206"/>
      <c r="J1051" s="126"/>
      <c r="K1051" s="126"/>
      <c r="L1051" s="137"/>
      <c r="M1051" s="137"/>
      <c r="N1051" s="126"/>
      <c r="O1051" s="206"/>
      <c r="P1051" s="206"/>
      <c r="Q1051" s="137"/>
      <c r="R1051" s="137"/>
      <c r="S1051" s="137"/>
    </row>
    <row r="1052" spans="1:19" ht="15.75" customHeight="1" x14ac:dyDescent="0.25">
      <c r="A1052" s="195">
        <v>21</v>
      </c>
      <c r="B1052" s="195" t="s">
        <v>4596</v>
      </c>
      <c r="C1052" s="207" t="s">
        <v>4497</v>
      </c>
      <c r="D1052" s="197" t="s">
        <v>4456</v>
      </c>
      <c r="E1052" s="230">
        <v>560000</v>
      </c>
      <c r="F1052" s="195"/>
      <c r="G1052" s="230">
        <v>560000</v>
      </c>
      <c r="H1052" s="206"/>
      <c r="I1052" s="206"/>
      <c r="J1052" s="126"/>
      <c r="K1052" s="126"/>
      <c r="L1052" s="137"/>
      <c r="M1052" s="137"/>
      <c r="N1052" s="126"/>
      <c r="O1052" s="206"/>
      <c r="P1052" s="206"/>
      <c r="Q1052" s="137"/>
      <c r="R1052" s="137"/>
      <c r="S1052" s="137"/>
    </row>
    <row r="1053" spans="1:19" ht="15.75" customHeight="1" x14ac:dyDescent="0.25">
      <c r="A1053" s="195">
        <v>22</v>
      </c>
      <c r="B1053" s="195" t="s">
        <v>4597</v>
      </c>
      <c r="C1053" s="207" t="s">
        <v>4497</v>
      </c>
      <c r="D1053" s="197" t="s">
        <v>3504</v>
      </c>
      <c r="E1053" s="230">
        <v>230000</v>
      </c>
      <c r="F1053" s="195"/>
      <c r="G1053" s="230">
        <v>230000</v>
      </c>
      <c r="H1053" s="206"/>
      <c r="I1053" s="206"/>
      <c r="J1053" s="126"/>
      <c r="K1053" s="126"/>
      <c r="L1053" s="137"/>
      <c r="M1053" s="137"/>
      <c r="N1053" s="126"/>
      <c r="O1053" s="206"/>
      <c r="P1053" s="206"/>
      <c r="Q1053" s="137"/>
      <c r="R1053" s="137"/>
      <c r="S1053" s="137"/>
    </row>
    <row r="1054" spans="1:19" ht="15.75" customHeight="1" x14ac:dyDescent="0.25">
      <c r="A1054" s="195">
        <v>23</v>
      </c>
      <c r="B1054" s="195" t="s">
        <v>4598</v>
      </c>
      <c r="C1054" s="207" t="s">
        <v>4498</v>
      </c>
      <c r="D1054" s="197" t="s">
        <v>3504</v>
      </c>
      <c r="E1054" s="230">
        <v>230000</v>
      </c>
      <c r="F1054" s="195"/>
      <c r="G1054" s="230">
        <v>230000</v>
      </c>
      <c r="H1054" s="206"/>
      <c r="I1054" s="206"/>
      <c r="J1054" s="126"/>
      <c r="K1054" s="126"/>
      <c r="L1054" s="137"/>
      <c r="M1054" s="137"/>
      <c r="N1054" s="126"/>
      <c r="O1054" s="206"/>
      <c r="P1054" s="206"/>
      <c r="Q1054" s="137"/>
      <c r="R1054" s="137"/>
      <c r="S1054" s="137"/>
    </row>
    <row r="1055" spans="1:19" ht="15.75" customHeight="1" x14ac:dyDescent="0.25">
      <c r="A1055" s="195">
        <v>24</v>
      </c>
      <c r="B1055" s="195" t="s">
        <v>4599</v>
      </c>
      <c r="C1055" s="207" t="s">
        <v>4498</v>
      </c>
      <c r="D1055" s="197" t="s">
        <v>4456</v>
      </c>
      <c r="E1055" s="230">
        <v>560000</v>
      </c>
      <c r="F1055" s="195"/>
      <c r="G1055" s="230">
        <v>560000</v>
      </c>
      <c r="H1055" s="206"/>
      <c r="I1055" s="206"/>
      <c r="J1055" s="126"/>
      <c r="K1055" s="126"/>
      <c r="L1055" s="137"/>
      <c r="M1055" s="137"/>
      <c r="N1055" s="126"/>
      <c r="O1055" s="206"/>
      <c r="P1055" s="206"/>
      <c r="Q1055" s="137"/>
      <c r="R1055" s="137"/>
      <c r="S1055" s="137"/>
    </row>
    <row r="1056" spans="1:19" ht="15.75" customHeight="1" x14ac:dyDescent="0.25">
      <c r="A1056" s="195">
        <v>25</v>
      </c>
      <c r="B1056" s="195" t="s">
        <v>4600</v>
      </c>
      <c r="C1056" s="207" t="s">
        <v>4499</v>
      </c>
      <c r="D1056" s="197" t="s">
        <v>4456</v>
      </c>
      <c r="E1056" s="230">
        <v>560000</v>
      </c>
      <c r="F1056" s="195"/>
      <c r="G1056" s="230">
        <v>560000</v>
      </c>
      <c r="H1056" s="206"/>
      <c r="I1056" s="206"/>
      <c r="J1056" s="126"/>
      <c r="K1056" s="126"/>
      <c r="L1056" s="137"/>
      <c r="M1056" s="137"/>
      <c r="N1056" s="126"/>
      <c r="O1056" s="206"/>
      <c r="P1056" s="206"/>
      <c r="Q1056" s="137"/>
      <c r="R1056" s="137"/>
      <c r="S1056" s="137"/>
    </row>
    <row r="1057" spans="1:19" ht="15.75" customHeight="1" x14ac:dyDescent="0.25">
      <c r="A1057" s="195">
        <v>26</v>
      </c>
      <c r="B1057" s="195" t="s">
        <v>4601</v>
      </c>
      <c r="C1057" s="207" t="s">
        <v>4499</v>
      </c>
      <c r="D1057" s="197" t="s">
        <v>3504</v>
      </c>
      <c r="E1057" s="230">
        <v>230000</v>
      </c>
      <c r="F1057" s="195"/>
      <c r="G1057" s="230">
        <v>230000</v>
      </c>
      <c r="H1057" s="206"/>
      <c r="I1057" s="206"/>
      <c r="J1057" s="126"/>
      <c r="K1057" s="126"/>
      <c r="L1057" s="137"/>
      <c r="M1057" s="137"/>
      <c r="N1057" s="126"/>
      <c r="O1057" s="206"/>
      <c r="P1057" s="206"/>
      <c r="Q1057" s="137"/>
      <c r="R1057" s="137"/>
      <c r="S1057" s="137"/>
    </row>
    <row r="1058" spans="1:19" ht="15.75" customHeight="1" x14ac:dyDescent="0.25">
      <c r="A1058" s="195">
        <v>27</v>
      </c>
      <c r="B1058" s="195" t="s">
        <v>4602</v>
      </c>
      <c r="C1058" s="207" t="s">
        <v>4500</v>
      </c>
      <c r="D1058" s="197" t="s">
        <v>3504</v>
      </c>
      <c r="E1058" s="230">
        <v>230000</v>
      </c>
      <c r="F1058" s="195"/>
      <c r="G1058" s="230">
        <v>230000</v>
      </c>
      <c r="H1058" s="206"/>
      <c r="I1058" s="206"/>
      <c r="J1058" s="126"/>
      <c r="K1058" s="126"/>
      <c r="L1058" s="137"/>
      <c r="M1058" s="137"/>
      <c r="N1058" s="126"/>
      <c r="O1058" s="206"/>
      <c r="P1058" s="206"/>
      <c r="Q1058" s="137"/>
      <c r="R1058" s="137"/>
      <c r="S1058" s="137"/>
    </row>
    <row r="1059" spans="1:19" ht="15.75" customHeight="1" x14ac:dyDescent="0.25">
      <c r="A1059" s="195">
        <v>28</v>
      </c>
      <c r="B1059" s="195" t="s">
        <v>4603</v>
      </c>
      <c r="C1059" s="207" t="s">
        <v>4501</v>
      </c>
      <c r="D1059" s="197" t="s">
        <v>4456</v>
      </c>
      <c r="E1059" s="230">
        <v>560000</v>
      </c>
      <c r="F1059" s="195"/>
      <c r="G1059" s="230">
        <v>560000</v>
      </c>
      <c r="H1059" s="206"/>
      <c r="I1059" s="206"/>
      <c r="J1059" s="126"/>
      <c r="K1059" s="126"/>
      <c r="L1059" s="137"/>
      <c r="M1059" s="137"/>
      <c r="N1059" s="126"/>
      <c r="O1059" s="206"/>
      <c r="P1059" s="206"/>
      <c r="Q1059" s="137"/>
      <c r="R1059" s="137"/>
      <c r="S1059" s="137"/>
    </row>
    <row r="1060" spans="1:19" ht="15.75" customHeight="1" x14ac:dyDescent="0.25">
      <c r="A1060" s="195">
        <v>29</v>
      </c>
      <c r="B1060" s="195" t="s">
        <v>4604</v>
      </c>
      <c r="C1060" s="207" t="s">
        <v>4501</v>
      </c>
      <c r="D1060" s="197" t="s">
        <v>3504</v>
      </c>
      <c r="E1060" s="230">
        <v>230000</v>
      </c>
      <c r="F1060" s="195"/>
      <c r="G1060" s="230">
        <v>230000</v>
      </c>
      <c r="H1060" s="206"/>
      <c r="I1060" s="206"/>
      <c r="J1060" s="126"/>
      <c r="K1060" s="126"/>
      <c r="L1060" s="137"/>
      <c r="M1060" s="137"/>
      <c r="N1060" s="126"/>
      <c r="O1060" s="206"/>
      <c r="P1060" s="206"/>
      <c r="Q1060" s="137"/>
      <c r="R1060" s="137"/>
      <c r="S1060" s="137"/>
    </row>
    <row r="1061" spans="1:19" ht="15.75" customHeight="1" x14ac:dyDescent="0.25">
      <c r="A1061" s="195">
        <v>30</v>
      </c>
      <c r="B1061" s="195" t="s">
        <v>4605</v>
      </c>
      <c r="C1061" s="207" t="s">
        <v>4500</v>
      </c>
      <c r="D1061" s="197" t="s">
        <v>4456</v>
      </c>
      <c r="E1061" s="230">
        <v>560000</v>
      </c>
      <c r="F1061" s="195"/>
      <c r="G1061" s="230">
        <v>560000</v>
      </c>
      <c r="H1061" s="206"/>
      <c r="I1061" s="206"/>
      <c r="J1061" s="126"/>
      <c r="K1061" s="126"/>
      <c r="L1061" s="137"/>
      <c r="M1061" s="137"/>
      <c r="N1061" s="126"/>
      <c r="O1061" s="206"/>
      <c r="P1061" s="206"/>
      <c r="Q1061" s="137"/>
      <c r="R1061" s="137"/>
      <c r="S1061" s="137"/>
    </row>
    <row r="1062" spans="1:19" ht="15.75" customHeight="1" x14ac:dyDescent="0.25">
      <c r="A1062" s="195">
        <v>31</v>
      </c>
      <c r="B1062" s="195" t="s">
        <v>4606</v>
      </c>
      <c r="C1062" s="207" t="s">
        <v>4502</v>
      </c>
      <c r="D1062" s="197" t="s">
        <v>4456</v>
      </c>
      <c r="E1062" s="230">
        <v>560000</v>
      </c>
      <c r="F1062" s="195"/>
      <c r="G1062" s="230">
        <v>560000</v>
      </c>
      <c r="H1062" s="206"/>
      <c r="I1062" s="206"/>
      <c r="J1062" s="126"/>
      <c r="K1062" s="126"/>
      <c r="L1062" s="137"/>
      <c r="M1062" s="137"/>
      <c r="N1062" s="126"/>
      <c r="O1062" s="206"/>
      <c r="P1062" s="206"/>
      <c r="Q1062" s="137"/>
      <c r="R1062" s="137"/>
      <c r="S1062" s="137"/>
    </row>
    <row r="1063" spans="1:19" ht="15.75" customHeight="1" x14ac:dyDescent="0.25">
      <c r="A1063" s="195">
        <v>32</v>
      </c>
      <c r="B1063" s="195" t="s">
        <v>4607</v>
      </c>
      <c r="C1063" s="207" t="s">
        <v>4502</v>
      </c>
      <c r="D1063" s="197" t="s">
        <v>3504</v>
      </c>
      <c r="E1063" s="230">
        <v>230000</v>
      </c>
      <c r="F1063" s="195"/>
      <c r="G1063" s="230">
        <v>230000</v>
      </c>
      <c r="H1063" s="206"/>
      <c r="I1063" s="206"/>
      <c r="J1063" s="126"/>
      <c r="K1063" s="126"/>
      <c r="L1063" s="137"/>
      <c r="M1063" s="137"/>
      <c r="N1063" s="126"/>
      <c r="O1063" s="206"/>
      <c r="P1063" s="206"/>
      <c r="Q1063" s="137"/>
      <c r="R1063" s="137"/>
      <c r="S1063" s="137"/>
    </row>
    <row r="1064" spans="1:19" ht="15.75" customHeight="1" x14ac:dyDescent="0.25">
      <c r="A1064" s="195">
        <v>33</v>
      </c>
      <c r="B1064" s="195" t="s">
        <v>4608</v>
      </c>
      <c r="C1064" s="207" t="s">
        <v>4503</v>
      </c>
      <c r="D1064" s="197" t="s">
        <v>4456</v>
      </c>
      <c r="E1064" s="230">
        <v>560000</v>
      </c>
      <c r="F1064" s="195"/>
      <c r="G1064" s="206"/>
      <c r="H1064" s="206"/>
      <c r="I1064" s="230">
        <v>560000</v>
      </c>
      <c r="J1064" s="126"/>
      <c r="K1064" s="126"/>
      <c r="L1064" s="137"/>
      <c r="M1064" s="137"/>
      <c r="N1064" s="126"/>
      <c r="O1064" s="206"/>
      <c r="P1064" s="206"/>
      <c r="Q1064" s="137"/>
      <c r="R1064" s="137"/>
      <c r="S1064" s="137"/>
    </row>
    <row r="1065" spans="1:19" ht="15.75" customHeight="1" x14ac:dyDescent="0.25">
      <c r="A1065" s="195">
        <v>34</v>
      </c>
      <c r="B1065" s="195" t="s">
        <v>4609</v>
      </c>
      <c r="C1065" s="207" t="s">
        <v>4503</v>
      </c>
      <c r="D1065" s="197" t="s">
        <v>3504</v>
      </c>
      <c r="E1065" s="230">
        <v>230000</v>
      </c>
      <c r="F1065" s="195"/>
      <c r="G1065" s="206"/>
      <c r="H1065" s="206"/>
      <c r="I1065" s="230">
        <v>230000</v>
      </c>
      <c r="J1065" s="126"/>
      <c r="K1065" s="126"/>
      <c r="L1065" s="137"/>
      <c r="M1065" s="137"/>
      <c r="N1065" s="126"/>
      <c r="O1065" s="206"/>
      <c r="P1065" s="206"/>
      <c r="Q1065" s="137"/>
      <c r="R1065" s="137"/>
      <c r="S1065" s="137"/>
    </row>
    <row r="1066" spans="1:19" ht="15.75" customHeight="1" x14ac:dyDescent="0.25">
      <c r="A1066" s="195">
        <v>35</v>
      </c>
      <c r="B1066" s="195" t="s">
        <v>4610</v>
      </c>
      <c r="C1066" s="207" t="s">
        <v>4504</v>
      </c>
      <c r="D1066" s="197" t="s">
        <v>4456</v>
      </c>
      <c r="E1066" s="230">
        <v>560000</v>
      </c>
      <c r="F1066" s="195"/>
      <c r="G1066" s="206"/>
      <c r="H1066" s="206"/>
      <c r="I1066" s="230">
        <v>560000</v>
      </c>
      <c r="J1066" s="126"/>
      <c r="K1066" s="126"/>
      <c r="L1066" s="137"/>
      <c r="M1066" s="137"/>
      <c r="N1066" s="126"/>
      <c r="O1066" s="206"/>
      <c r="P1066" s="206"/>
      <c r="Q1066" s="137"/>
      <c r="R1066" s="137"/>
      <c r="S1066" s="137"/>
    </row>
    <row r="1067" spans="1:19" ht="15.75" customHeight="1" x14ac:dyDescent="0.25">
      <c r="A1067" s="195">
        <v>36</v>
      </c>
      <c r="B1067" s="195" t="s">
        <v>4611</v>
      </c>
      <c r="C1067" s="207" t="s">
        <v>4504</v>
      </c>
      <c r="D1067" s="197" t="s">
        <v>3504</v>
      </c>
      <c r="E1067" s="230">
        <v>230000</v>
      </c>
      <c r="F1067" s="195"/>
      <c r="G1067" s="206"/>
      <c r="H1067" s="206"/>
      <c r="I1067" s="230">
        <v>230000</v>
      </c>
      <c r="J1067" s="126"/>
      <c r="K1067" s="126"/>
      <c r="L1067" s="137"/>
      <c r="M1067" s="137"/>
      <c r="N1067" s="126"/>
      <c r="O1067" s="206"/>
      <c r="P1067" s="206"/>
      <c r="Q1067" s="137"/>
      <c r="R1067" s="137"/>
      <c r="S1067" s="137"/>
    </row>
    <row r="1068" spans="1:19" ht="15.75" customHeight="1" x14ac:dyDescent="0.25">
      <c r="A1068" s="195">
        <v>37</v>
      </c>
      <c r="B1068" s="195" t="s">
        <v>4612</v>
      </c>
      <c r="C1068" s="207" t="s">
        <v>4505</v>
      </c>
      <c r="D1068" s="197" t="s">
        <v>3504</v>
      </c>
      <c r="E1068" s="230">
        <v>230000</v>
      </c>
      <c r="F1068" s="195"/>
      <c r="G1068" s="206"/>
      <c r="H1068" s="206"/>
      <c r="I1068" s="230">
        <v>230000</v>
      </c>
      <c r="J1068" s="126"/>
      <c r="K1068" s="126"/>
      <c r="L1068" s="137"/>
      <c r="M1068" s="137"/>
      <c r="N1068" s="126"/>
      <c r="O1068" s="206"/>
      <c r="P1068" s="206"/>
      <c r="Q1068" s="137"/>
      <c r="R1068" s="137"/>
      <c r="S1068" s="137"/>
    </row>
    <row r="1069" spans="1:19" ht="15.75" customHeight="1" x14ac:dyDescent="0.25">
      <c r="A1069" s="195">
        <v>38</v>
      </c>
      <c r="B1069" s="195" t="s">
        <v>4613</v>
      </c>
      <c r="C1069" s="207" t="s">
        <v>4505</v>
      </c>
      <c r="D1069" s="197" t="s">
        <v>4456</v>
      </c>
      <c r="E1069" s="230">
        <v>560000</v>
      </c>
      <c r="F1069" s="195"/>
      <c r="G1069" s="206"/>
      <c r="H1069" s="206"/>
      <c r="I1069" s="230">
        <v>560000</v>
      </c>
      <c r="J1069" s="126"/>
      <c r="K1069" s="126"/>
      <c r="L1069" s="137"/>
      <c r="M1069" s="137"/>
      <c r="N1069" s="126"/>
      <c r="O1069" s="206"/>
      <c r="P1069" s="206"/>
      <c r="Q1069" s="137"/>
      <c r="R1069" s="137"/>
      <c r="S1069" s="137"/>
    </row>
    <row r="1070" spans="1:19" ht="15.75" customHeight="1" x14ac:dyDescent="0.25">
      <c r="A1070" s="195">
        <v>39</v>
      </c>
      <c r="B1070" s="195" t="s">
        <v>4614</v>
      </c>
      <c r="C1070" s="207" t="s">
        <v>3699</v>
      </c>
      <c r="D1070" s="197" t="s">
        <v>3504</v>
      </c>
      <c r="E1070" s="230">
        <v>230000</v>
      </c>
      <c r="F1070" s="195"/>
      <c r="G1070" s="206"/>
      <c r="H1070" s="206"/>
      <c r="I1070" s="230">
        <v>230000</v>
      </c>
      <c r="J1070" s="126"/>
      <c r="K1070" s="126"/>
      <c r="L1070" s="137"/>
      <c r="M1070" s="137"/>
      <c r="N1070" s="126"/>
      <c r="O1070" s="206"/>
      <c r="P1070" s="206"/>
      <c r="Q1070" s="137"/>
      <c r="R1070" s="137"/>
      <c r="S1070" s="137"/>
    </row>
    <row r="1071" spans="1:19" ht="15.75" customHeight="1" x14ac:dyDescent="0.25">
      <c r="A1071" s="195">
        <v>40</v>
      </c>
      <c r="B1071" s="195" t="s">
        <v>4615</v>
      </c>
      <c r="C1071" s="207" t="s">
        <v>3699</v>
      </c>
      <c r="D1071" s="197" t="s">
        <v>4456</v>
      </c>
      <c r="E1071" s="230">
        <v>560000</v>
      </c>
      <c r="F1071" s="195"/>
      <c r="G1071" s="206"/>
      <c r="H1071" s="206"/>
      <c r="I1071" s="230">
        <v>560000</v>
      </c>
      <c r="J1071" s="126"/>
      <c r="K1071" s="126"/>
      <c r="L1071" s="137"/>
      <c r="M1071" s="137"/>
      <c r="N1071" s="126"/>
      <c r="O1071" s="206"/>
      <c r="P1071" s="206"/>
      <c r="Q1071" s="137"/>
      <c r="R1071" s="137"/>
      <c r="S1071" s="137"/>
    </row>
    <row r="1072" spans="1:19" ht="15.75" customHeight="1" x14ac:dyDescent="0.25">
      <c r="A1072" s="195">
        <v>41</v>
      </c>
      <c r="B1072" s="195" t="s">
        <v>4616</v>
      </c>
      <c r="C1072" s="207" t="s">
        <v>4506</v>
      </c>
      <c r="D1072" s="197" t="s">
        <v>4456</v>
      </c>
      <c r="E1072" s="230">
        <v>560000</v>
      </c>
      <c r="F1072" s="195"/>
      <c r="G1072" s="206"/>
      <c r="H1072" s="206"/>
      <c r="I1072" s="230">
        <v>560000</v>
      </c>
      <c r="J1072" s="126"/>
      <c r="K1072" s="126"/>
      <c r="L1072" s="137"/>
      <c r="M1072" s="137"/>
      <c r="N1072" s="126"/>
      <c r="O1072" s="206"/>
      <c r="P1072" s="206"/>
      <c r="Q1072" s="137"/>
      <c r="R1072" s="137"/>
      <c r="S1072" s="137"/>
    </row>
    <row r="1073" spans="1:19" ht="15.75" customHeight="1" x14ac:dyDescent="0.25">
      <c r="A1073" s="195">
        <v>42</v>
      </c>
      <c r="B1073" s="195" t="s">
        <v>4617</v>
      </c>
      <c r="C1073" s="207" t="s">
        <v>4506</v>
      </c>
      <c r="D1073" s="197" t="s">
        <v>3504</v>
      </c>
      <c r="E1073" s="230">
        <v>230000</v>
      </c>
      <c r="F1073" s="195"/>
      <c r="G1073" s="206"/>
      <c r="H1073" s="206"/>
      <c r="I1073" s="230">
        <v>230000</v>
      </c>
      <c r="J1073" s="126"/>
      <c r="K1073" s="126"/>
      <c r="L1073" s="137"/>
      <c r="M1073" s="137"/>
      <c r="N1073" s="126"/>
      <c r="O1073" s="206"/>
      <c r="P1073" s="206"/>
      <c r="Q1073" s="137"/>
      <c r="R1073" s="137"/>
      <c r="S1073" s="137"/>
    </row>
    <row r="1074" spans="1:19" ht="15.75" customHeight="1" x14ac:dyDescent="0.25">
      <c r="A1074" s="195">
        <v>43</v>
      </c>
      <c r="B1074" s="195" t="s">
        <v>4618</v>
      </c>
      <c r="C1074" s="207" t="s">
        <v>4507</v>
      </c>
      <c r="D1074" s="197" t="s">
        <v>3504</v>
      </c>
      <c r="E1074" s="230">
        <v>230000</v>
      </c>
      <c r="F1074" s="195"/>
      <c r="G1074" s="206"/>
      <c r="H1074" s="206"/>
      <c r="I1074" s="230">
        <v>230000</v>
      </c>
      <c r="J1074" s="126"/>
      <c r="K1074" s="126"/>
      <c r="L1074" s="137"/>
      <c r="M1074" s="137"/>
      <c r="N1074" s="126"/>
      <c r="O1074" s="206"/>
      <c r="P1074" s="206"/>
      <c r="Q1074" s="137"/>
      <c r="R1074" s="137"/>
      <c r="S1074" s="137"/>
    </row>
    <row r="1075" spans="1:19" ht="15.75" customHeight="1" x14ac:dyDescent="0.25">
      <c r="A1075" s="195">
        <v>44</v>
      </c>
      <c r="B1075" s="195" t="s">
        <v>4619</v>
      </c>
      <c r="C1075" s="207" t="s">
        <v>4773</v>
      </c>
      <c r="D1075" s="197" t="s">
        <v>4774</v>
      </c>
      <c r="E1075" s="230">
        <v>640000</v>
      </c>
      <c r="F1075" s="195"/>
      <c r="G1075" s="206"/>
      <c r="H1075" s="206"/>
      <c r="I1075" s="230">
        <v>640000</v>
      </c>
      <c r="J1075" s="126"/>
      <c r="K1075" s="126"/>
      <c r="L1075" s="137"/>
      <c r="M1075" s="137"/>
      <c r="N1075" s="126"/>
      <c r="O1075" s="206"/>
      <c r="P1075" s="206"/>
      <c r="Q1075" s="137"/>
      <c r="R1075" s="137"/>
      <c r="S1075" s="137"/>
    </row>
    <row r="1076" spans="1:19" ht="15.75" customHeight="1" x14ac:dyDescent="0.25">
      <c r="A1076" s="195">
        <v>45</v>
      </c>
      <c r="B1076" s="195" t="s">
        <v>4620</v>
      </c>
      <c r="C1076" s="207" t="s">
        <v>4507</v>
      </c>
      <c r="D1076" s="197" t="s">
        <v>4456</v>
      </c>
      <c r="E1076" s="230">
        <v>560000</v>
      </c>
      <c r="F1076" s="195"/>
      <c r="G1076" s="206"/>
      <c r="H1076" s="206"/>
      <c r="I1076" s="230">
        <v>560000</v>
      </c>
      <c r="J1076" s="126"/>
      <c r="K1076" s="126"/>
      <c r="L1076" s="137"/>
      <c r="M1076" s="137"/>
      <c r="N1076" s="126"/>
      <c r="O1076" s="206"/>
      <c r="P1076" s="206"/>
      <c r="Q1076" s="137"/>
      <c r="R1076" s="137"/>
      <c r="S1076" s="137"/>
    </row>
    <row r="1077" spans="1:19" ht="15.75" customHeight="1" x14ac:dyDescent="0.25">
      <c r="A1077" s="195">
        <v>46</v>
      </c>
      <c r="B1077" s="195" t="s">
        <v>4621</v>
      </c>
      <c r="C1077" s="207" t="s">
        <v>3074</v>
      </c>
      <c r="D1077" s="197" t="s">
        <v>3504</v>
      </c>
      <c r="E1077" s="230">
        <v>230000</v>
      </c>
      <c r="F1077" s="195"/>
      <c r="G1077" s="206"/>
      <c r="H1077" s="206"/>
      <c r="I1077" s="230">
        <v>230000</v>
      </c>
      <c r="J1077" s="126"/>
      <c r="K1077" s="126"/>
      <c r="L1077" s="137"/>
      <c r="M1077" s="137"/>
      <c r="N1077" s="126"/>
      <c r="O1077" s="206"/>
      <c r="P1077" s="206"/>
      <c r="Q1077" s="137"/>
      <c r="R1077" s="137"/>
      <c r="S1077" s="137"/>
    </row>
    <row r="1078" spans="1:19" ht="15.75" customHeight="1" x14ac:dyDescent="0.25">
      <c r="A1078" s="195">
        <v>47</v>
      </c>
      <c r="B1078" s="195" t="s">
        <v>4622</v>
      </c>
      <c r="C1078" s="207" t="s">
        <v>3074</v>
      </c>
      <c r="D1078" s="197" t="s">
        <v>4456</v>
      </c>
      <c r="E1078" s="230">
        <v>560000</v>
      </c>
      <c r="F1078" s="195"/>
      <c r="G1078" s="206"/>
      <c r="H1078" s="206"/>
      <c r="I1078" s="230">
        <v>560000</v>
      </c>
      <c r="J1078" s="126"/>
      <c r="K1078" s="126"/>
      <c r="L1078" s="137"/>
      <c r="M1078" s="137"/>
      <c r="N1078" s="126"/>
      <c r="O1078" s="206"/>
      <c r="P1078" s="206"/>
      <c r="Q1078" s="137"/>
      <c r="R1078" s="137"/>
      <c r="S1078" s="137"/>
    </row>
    <row r="1079" spans="1:19" ht="15.75" customHeight="1" x14ac:dyDescent="0.25">
      <c r="A1079" s="195">
        <v>48</v>
      </c>
      <c r="B1079" s="195" t="s">
        <v>4623</v>
      </c>
      <c r="C1079" s="207" t="s">
        <v>4508</v>
      </c>
      <c r="D1079" s="197" t="s">
        <v>3504</v>
      </c>
      <c r="E1079" s="230">
        <v>230000</v>
      </c>
      <c r="F1079" s="195"/>
      <c r="G1079" s="206"/>
      <c r="H1079" s="206"/>
      <c r="I1079" s="230">
        <v>230000</v>
      </c>
      <c r="J1079" s="126"/>
      <c r="K1079" s="126"/>
      <c r="L1079" s="137"/>
      <c r="M1079" s="137"/>
      <c r="N1079" s="126"/>
      <c r="O1079" s="206"/>
      <c r="P1079" s="206"/>
      <c r="Q1079" s="137"/>
      <c r="R1079" s="137"/>
      <c r="S1079" s="137"/>
    </row>
    <row r="1080" spans="1:19" ht="15.75" customHeight="1" x14ac:dyDescent="0.25">
      <c r="A1080" s="195">
        <v>49</v>
      </c>
      <c r="B1080" s="195" t="s">
        <v>4624</v>
      </c>
      <c r="C1080" s="207" t="s">
        <v>4508</v>
      </c>
      <c r="D1080" s="197" t="s">
        <v>4456</v>
      </c>
      <c r="E1080" s="230">
        <v>560000</v>
      </c>
      <c r="F1080" s="195"/>
      <c r="G1080" s="206"/>
      <c r="H1080" s="206"/>
      <c r="I1080" s="230">
        <v>560000</v>
      </c>
      <c r="J1080" s="126"/>
      <c r="K1080" s="126"/>
      <c r="L1080" s="137"/>
      <c r="M1080" s="137"/>
      <c r="N1080" s="126"/>
      <c r="O1080" s="206"/>
      <c r="P1080" s="206"/>
      <c r="Q1080" s="137"/>
      <c r="R1080" s="137"/>
      <c r="S1080" s="137"/>
    </row>
    <row r="1081" spans="1:19" ht="15.75" customHeight="1" x14ac:dyDescent="0.25">
      <c r="A1081" s="195">
        <v>50</v>
      </c>
      <c r="B1081" s="195" t="s">
        <v>4625</v>
      </c>
      <c r="C1081" s="207" t="s">
        <v>4509</v>
      </c>
      <c r="D1081" s="197" t="s">
        <v>4456</v>
      </c>
      <c r="E1081" s="230">
        <v>560000</v>
      </c>
      <c r="F1081" s="195"/>
      <c r="G1081" s="206"/>
      <c r="H1081" s="206"/>
      <c r="I1081" s="230">
        <v>560000</v>
      </c>
      <c r="J1081" s="126"/>
      <c r="K1081" s="126"/>
      <c r="L1081" s="137"/>
      <c r="M1081" s="137"/>
      <c r="N1081" s="126"/>
      <c r="O1081" s="206"/>
      <c r="P1081" s="206"/>
      <c r="Q1081" s="137"/>
      <c r="R1081" s="137"/>
      <c r="S1081" s="137"/>
    </row>
    <row r="1082" spans="1:19" ht="15.75" customHeight="1" x14ac:dyDescent="0.25">
      <c r="A1082" s="195">
        <v>51</v>
      </c>
      <c r="B1082" s="195" t="s">
        <v>4626</v>
      </c>
      <c r="C1082" s="207" t="s">
        <v>4509</v>
      </c>
      <c r="D1082" s="197" t="s">
        <v>3504</v>
      </c>
      <c r="E1082" s="230">
        <v>230000</v>
      </c>
      <c r="F1082" s="195"/>
      <c r="G1082" s="206"/>
      <c r="H1082" s="206"/>
      <c r="I1082" s="230">
        <v>230000</v>
      </c>
      <c r="J1082" s="126"/>
      <c r="K1082" s="126"/>
      <c r="L1082" s="137"/>
      <c r="M1082" s="137"/>
      <c r="N1082" s="126"/>
      <c r="O1082" s="206"/>
      <c r="P1082" s="206"/>
      <c r="Q1082" s="137"/>
      <c r="R1082" s="137"/>
      <c r="S1082" s="137"/>
    </row>
    <row r="1083" spans="1:19" ht="15.75" customHeight="1" x14ac:dyDescent="0.25">
      <c r="A1083" s="195">
        <v>52</v>
      </c>
      <c r="B1083" s="195" t="s">
        <v>4627</v>
      </c>
      <c r="C1083" s="207" t="s">
        <v>4510</v>
      </c>
      <c r="D1083" s="197" t="s">
        <v>3504</v>
      </c>
      <c r="E1083" s="230">
        <v>230000</v>
      </c>
      <c r="F1083" s="195"/>
      <c r="G1083" s="206"/>
      <c r="H1083" s="206"/>
      <c r="I1083" s="230">
        <v>230000</v>
      </c>
      <c r="J1083" s="126"/>
      <c r="K1083" s="126"/>
      <c r="L1083" s="137"/>
      <c r="M1083" s="137"/>
      <c r="N1083" s="126"/>
      <c r="O1083" s="206"/>
      <c r="P1083" s="206"/>
      <c r="Q1083" s="137"/>
      <c r="R1083" s="137"/>
      <c r="S1083" s="137"/>
    </row>
    <row r="1084" spans="1:19" ht="15.75" customHeight="1" x14ac:dyDescent="0.25">
      <c r="A1084" s="195">
        <v>53</v>
      </c>
      <c r="B1084" s="195" t="s">
        <v>4628</v>
      </c>
      <c r="C1084" s="207" t="s">
        <v>4510</v>
      </c>
      <c r="D1084" s="197" t="s">
        <v>4456</v>
      </c>
      <c r="E1084" s="230">
        <v>560000</v>
      </c>
      <c r="F1084" s="195"/>
      <c r="G1084" s="206"/>
      <c r="H1084" s="206"/>
      <c r="I1084" s="230">
        <v>560000</v>
      </c>
      <c r="J1084" s="126"/>
      <c r="K1084" s="126"/>
      <c r="L1084" s="137"/>
      <c r="M1084" s="137"/>
      <c r="N1084" s="126"/>
      <c r="O1084" s="206"/>
      <c r="P1084" s="206"/>
      <c r="Q1084" s="137"/>
      <c r="R1084" s="137"/>
      <c r="S1084" s="137"/>
    </row>
    <row r="1085" spans="1:19" ht="15.75" customHeight="1" x14ac:dyDescent="0.25">
      <c r="A1085" s="195">
        <v>54</v>
      </c>
      <c r="B1085" s="195" t="s">
        <v>4629</v>
      </c>
      <c r="C1085" s="207" t="s">
        <v>4511</v>
      </c>
      <c r="D1085" s="197" t="s">
        <v>2575</v>
      </c>
      <c r="E1085" s="230">
        <v>400000</v>
      </c>
      <c r="F1085" s="195"/>
      <c r="G1085" s="206"/>
      <c r="H1085" s="206"/>
      <c r="I1085" s="230">
        <v>400000</v>
      </c>
      <c r="J1085" s="126"/>
      <c r="K1085" s="126"/>
      <c r="L1085" s="137"/>
      <c r="M1085" s="137"/>
      <c r="N1085" s="126"/>
      <c r="O1085" s="206"/>
      <c r="P1085" s="206"/>
      <c r="Q1085" s="137"/>
      <c r="R1085" s="137"/>
      <c r="S1085" s="137"/>
    </row>
    <row r="1086" spans="1:19" ht="15.75" customHeight="1" x14ac:dyDescent="0.25">
      <c r="A1086" s="195">
        <v>55</v>
      </c>
      <c r="B1086" s="195" t="s">
        <v>4630</v>
      </c>
      <c r="C1086" s="207" t="s">
        <v>2949</v>
      </c>
      <c r="D1086" s="197" t="s">
        <v>4456</v>
      </c>
      <c r="E1086" s="230">
        <v>560000</v>
      </c>
      <c r="F1086" s="195"/>
      <c r="G1086" s="206"/>
      <c r="H1086" s="206"/>
      <c r="I1086" s="230">
        <v>560000</v>
      </c>
      <c r="J1086" s="126"/>
      <c r="K1086" s="126"/>
      <c r="L1086" s="137"/>
      <c r="M1086" s="137"/>
      <c r="N1086" s="126"/>
      <c r="O1086" s="206"/>
      <c r="P1086" s="206"/>
      <c r="Q1086" s="137"/>
      <c r="R1086" s="137"/>
      <c r="S1086" s="137"/>
    </row>
    <row r="1087" spans="1:19" ht="15.75" customHeight="1" x14ac:dyDescent="0.25">
      <c r="A1087" s="195">
        <v>56</v>
      </c>
      <c r="B1087" s="195" t="s">
        <v>4631</v>
      </c>
      <c r="C1087" s="207" t="s">
        <v>2949</v>
      </c>
      <c r="D1087" s="197" t="s">
        <v>3504</v>
      </c>
      <c r="E1087" s="230">
        <v>230000</v>
      </c>
      <c r="F1087" s="195"/>
      <c r="G1087" s="206"/>
      <c r="H1087" s="206"/>
      <c r="I1087" s="230">
        <v>230000</v>
      </c>
      <c r="J1087" s="126"/>
      <c r="K1087" s="126"/>
      <c r="L1087" s="137"/>
      <c r="M1087" s="137"/>
      <c r="N1087" s="126"/>
      <c r="O1087" s="206"/>
      <c r="P1087" s="206"/>
      <c r="Q1087" s="137"/>
      <c r="R1087" s="137"/>
      <c r="S1087" s="137"/>
    </row>
    <row r="1088" spans="1:19" ht="15.75" customHeight="1" x14ac:dyDescent="0.25">
      <c r="A1088" s="195">
        <v>57</v>
      </c>
      <c r="B1088" s="195" t="s">
        <v>4632</v>
      </c>
      <c r="C1088" s="207" t="s">
        <v>4512</v>
      </c>
      <c r="D1088" s="197" t="s">
        <v>3504</v>
      </c>
      <c r="E1088" s="230">
        <v>230000</v>
      </c>
      <c r="F1088" s="195"/>
      <c r="G1088" s="206"/>
      <c r="H1088" s="206"/>
      <c r="I1088" s="230">
        <v>230000</v>
      </c>
      <c r="J1088" s="126"/>
      <c r="K1088" s="126"/>
      <c r="L1088" s="137"/>
      <c r="M1088" s="137"/>
      <c r="N1088" s="126"/>
      <c r="O1088" s="206"/>
      <c r="P1088" s="206"/>
      <c r="Q1088" s="137"/>
      <c r="R1088" s="137"/>
      <c r="S1088" s="137"/>
    </row>
    <row r="1089" spans="1:19" ht="15.75" customHeight="1" x14ac:dyDescent="0.25">
      <c r="A1089" s="195">
        <v>58</v>
      </c>
      <c r="B1089" s="195" t="s">
        <v>4633</v>
      </c>
      <c r="C1089" s="207" t="s">
        <v>4512</v>
      </c>
      <c r="D1089" s="197" t="s">
        <v>4456</v>
      </c>
      <c r="E1089" s="230">
        <v>560000</v>
      </c>
      <c r="F1089" s="195"/>
      <c r="G1089" s="206"/>
      <c r="H1089" s="206"/>
      <c r="I1089" s="230">
        <v>560000</v>
      </c>
      <c r="J1089" s="126"/>
      <c r="K1089" s="126"/>
      <c r="L1089" s="137"/>
      <c r="M1089" s="137"/>
      <c r="N1089" s="126"/>
      <c r="O1089" s="206"/>
      <c r="P1089" s="206"/>
      <c r="Q1089" s="137"/>
      <c r="R1089" s="137"/>
      <c r="S1089" s="137"/>
    </row>
    <row r="1090" spans="1:19" ht="15.75" customHeight="1" x14ac:dyDescent="0.25">
      <c r="A1090" s="195">
        <v>59</v>
      </c>
      <c r="B1090" s="195" t="s">
        <v>4634</v>
      </c>
      <c r="C1090" s="207" t="s">
        <v>4513</v>
      </c>
      <c r="D1090" s="197" t="s">
        <v>3504</v>
      </c>
      <c r="E1090" s="230">
        <v>690000</v>
      </c>
      <c r="F1090" s="195" t="s">
        <v>4470</v>
      </c>
      <c r="G1090" s="206"/>
      <c r="H1090" s="206"/>
      <c r="I1090" s="230">
        <v>690000</v>
      </c>
      <c r="J1090" s="126"/>
      <c r="K1090" s="126"/>
      <c r="L1090" s="137"/>
      <c r="M1090" s="137"/>
      <c r="N1090" s="126"/>
      <c r="O1090" s="206"/>
      <c r="P1090" s="206"/>
      <c r="Q1090" s="137"/>
      <c r="R1090" s="137"/>
      <c r="S1090" s="137"/>
    </row>
    <row r="1091" spans="1:19" ht="15.75" customHeight="1" x14ac:dyDescent="0.25">
      <c r="A1091" s="195">
        <v>60</v>
      </c>
      <c r="B1091" s="195" t="s">
        <v>4635</v>
      </c>
      <c r="C1091" s="207" t="s">
        <v>4513</v>
      </c>
      <c r="D1091" s="197" t="s">
        <v>4456</v>
      </c>
      <c r="E1091" s="230">
        <v>1680000</v>
      </c>
      <c r="F1091" s="195" t="s">
        <v>4470</v>
      </c>
      <c r="G1091" s="206"/>
      <c r="H1091" s="206"/>
      <c r="I1091" s="230">
        <v>1680000</v>
      </c>
      <c r="J1091" s="126"/>
      <c r="K1091" s="126"/>
      <c r="L1091" s="137"/>
      <c r="M1091" s="137"/>
      <c r="N1091" s="126"/>
      <c r="O1091" s="206"/>
      <c r="P1091" s="206"/>
      <c r="Q1091" s="137"/>
      <c r="R1091" s="137"/>
      <c r="S1091" s="137"/>
    </row>
    <row r="1092" spans="1:19" ht="15.75" customHeight="1" x14ac:dyDescent="0.25">
      <c r="A1092" s="195">
        <v>61</v>
      </c>
      <c r="B1092" s="195" t="s">
        <v>4636</v>
      </c>
      <c r="C1092" s="207" t="s">
        <v>4514</v>
      </c>
      <c r="D1092" s="197" t="s">
        <v>3504</v>
      </c>
      <c r="E1092" s="230">
        <v>230000</v>
      </c>
      <c r="F1092" s="195"/>
      <c r="G1092" s="206"/>
      <c r="H1092" s="206"/>
      <c r="I1092" s="230">
        <v>230000</v>
      </c>
      <c r="J1092" s="126"/>
      <c r="K1092" s="126"/>
      <c r="L1092" s="137"/>
      <c r="M1092" s="137"/>
      <c r="N1092" s="126"/>
      <c r="O1092" s="206"/>
      <c r="P1092" s="206"/>
      <c r="Q1092" s="137"/>
      <c r="R1092" s="137"/>
      <c r="S1092" s="137"/>
    </row>
    <row r="1093" spans="1:19" ht="15.75" customHeight="1" x14ac:dyDescent="0.25">
      <c r="A1093" s="195">
        <v>62</v>
      </c>
      <c r="B1093" s="195" t="s">
        <v>4637</v>
      </c>
      <c r="C1093" s="207" t="s">
        <v>4514</v>
      </c>
      <c r="D1093" s="197" t="s">
        <v>4456</v>
      </c>
      <c r="E1093" s="230">
        <v>560000</v>
      </c>
      <c r="F1093" s="195"/>
      <c r="G1093" s="206"/>
      <c r="H1093" s="206"/>
      <c r="I1093" s="230">
        <v>560000</v>
      </c>
      <c r="J1093" s="126"/>
      <c r="K1093" s="126"/>
      <c r="L1093" s="137"/>
      <c r="M1093" s="137"/>
      <c r="N1093" s="126"/>
      <c r="O1093" s="206"/>
      <c r="P1093" s="206"/>
      <c r="Q1093" s="137"/>
      <c r="R1093" s="137"/>
      <c r="S1093" s="137"/>
    </row>
    <row r="1094" spans="1:19" ht="15.75" customHeight="1" x14ac:dyDescent="0.25">
      <c r="A1094" s="195">
        <v>63</v>
      </c>
      <c r="B1094" s="195" t="s">
        <v>4638</v>
      </c>
      <c r="C1094" s="207" t="s">
        <v>4515</v>
      </c>
      <c r="D1094" s="197" t="s">
        <v>4456</v>
      </c>
      <c r="E1094" s="230">
        <v>560000</v>
      </c>
      <c r="F1094" s="195"/>
      <c r="G1094" s="206"/>
      <c r="H1094" s="206"/>
      <c r="I1094" s="230">
        <v>560000</v>
      </c>
      <c r="J1094" s="126"/>
      <c r="K1094" s="126"/>
      <c r="L1094" s="137"/>
      <c r="M1094" s="137"/>
      <c r="N1094" s="126"/>
      <c r="O1094" s="206"/>
      <c r="P1094" s="206"/>
      <c r="Q1094" s="137"/>
      <c r="R1094" s="137"/>
      <c r="S1094" s="137"/>
    </row>
    <row r="1095" spans="1:19" ht="15.75" customHeight="1" x14ac:dyDescent="0.25">
      <c r="A1095" s="195">
        <v>64</v>
      </c>
      <c r="B1095" s="195" t="s">
        <v>4639</v>
      </c>
      <c r="C1095" s="207" t="s">
        <v>4515</v>
      </c>
      <c r="D1095" s="197" t="s">
        <v>3504</v>
      </c>
      <c r="E1095" s="230">
        <v>230000</v>
      </c>
      <c r="F1095" s="195"/>
      <c r="G1095" s="206"/>
      <c r="H1095" s="206"/>
      <c r="I1095" s="230">
        <v>230000</v>
      </c>
      <c r="J1095" s="126"/>
      <c r="K1095" s="126"/>
      <c r="L1095" s="137"/>
      <c r="M1095" s="137"/>
      <c r="N1095" s="126"/>
      <c r="O1095" s="206"/>
      <c r="P1095" s="206"/>
      <c r="Q1095" s="137"/>
      <c r="R1095" s="137"/>
      <c r="S1095" s="137"/>
    </row>
    <row r="1096" spans="1:19" ht="15.75" customHeight="1" x14ac:dyDescent="0.25">
      <c r="A1096" s="195">
        <v>65</v>
      </c>
      <c r="B1096" s="195" t="s">
        <v>4640</v>
      </c>
      <c r="C1096" s="207" t="s">
        <v>4516</v>
      </c>
      <c r="D1096" s="197" t="s">
        <v>3504</v>
      </c>
      <c r="E1096" s="230">
        <v>1840000</v>
      </c>
      <c r="F1096" s="195" t="s">
        <v>4771</v>
      </c>
      <c r="G1096" s="206"/>
      <c r="H1096" s="206"/>
      <c r="I1096" s="230">
        <v>1840000</v>
      </c>
      <c r="J1096" s="126"/>
      <c r="K1096" s="126"/>
      <c r="L1096" s="137"/>
      <c r="M1096" s="137"/>
      <c r="N1096" s="126"/>
      <c r="O1096" s="206"/>
      <c r="P1096" s="206"/>
      <c r="Q1096" s="137"/>
      <c r="R1096" s="137"/>
      <c r="S1096" s="137"/>
    </row>
    <row r="1097" spans="1:19" ht="15.75" customHeight="1" x14ac:dyDescent="0.25">
      <c r="A1097" s="195">
        <v>66</v>
      </c>
      <c r="B1097" s="195" t="s">
        <v>4641</v>
      </c>
      <c r="C1097" s="207" t="s">
        <v>4516</v>
      </c>
      <c r="D1097" s="197" t="s">
        <v>4456</v>
      </c>
      <c r="E1097" s="230">
        <v>4480000</v>
      </c>
      <c r="F1097" s="195" t="s">
        <v>4771</v>
      </c>
      <c r="G1097" s="206"/>
      <c r="H1097" s="206"/>
      <c r="I1097" s="230">
        <v>4480000</v>
      </c>
      <c r="J1097" s="126"/>
      <c r="K1097" s="126"/>
      <c r="L1097" s="137"/>
      <c r="M1097" s="137"/>
      <c r="N1097" s="126"/>
      <c r="O1097" s="206"/>
      <c r="P1097" s="206"/>
      <c r="Q1097" s="137"/>
      <c r="R1097" s="137"/>
      <c r="S1097" s="137"/>
    </row>
    <row r="1098" spans="1:19" ht="15.75" customHeight="1" x14ac:dyDescent="0.25">
      <c r="A1098" s="195">
        <v>67</v>
      </c>
      <c r="B1098" s="195" t="s">
        <v>4642</v>
      </c>
      <c r="C1098" s="207" t="s">
        <v>4517</v>
      </c>
      <c r="D1098" s="197" t="s">
        <v>3504</v>
      </c>
      <c r="E1098" s="230">
        <v>230000</v>
      </c>
      <c r="F1098" s="195"/>
      <c r="G1098" s="206"/>
      <c r="H1098" s="206"/>
      <c r="I1098" s="230">
        <v>230000</v>
      </c>
      <c r="J1098" s="126"/>
      <c r="K1098" s="126"/>
      <c r="L1098" s="137"/>
      <c r="M1098" s="137"/>
      <c r="N1098" s="126"/>
      <c r="O1098" s="206"/>
      <c r="P1098" s="206"/>
      <c r="Q1098" s="137"/>
      <c r="R1098" s="137"/>
      <c r="S1098" s="137"/>
    </row>
    <row r="1099" spans="1:19" ht="15.75" customHeight="1" x14ac:dyDescent="0.25">
      <c r="A1099" s="195">
        <v>68</v>
      </c>
      <c r="B1099" s="195" t="s">
        <v>4643</v>
      </c>
      <c r="C1099" s="207" t="s">
        <v>4517</v>
      </c>
      <c r="D1099" s="197" t="s">
        <v>4456</v>
      </c>
      <c r="E1099" s="230">
        <v>560000</v>
      </c>
      <c r="F1099" s="195"/>
      <c r="G1099" s="206"/>
      <c r="H1099" s="206"/>
      <c r="I1099" s="230">
        <v>560000</v>
      </c>
      <c r="J1099" s="126"/>
      <c r="K1099" s="126"/>
      <c r="L1099" s="137"/>
      <c r="M1099" s="137"/>
      <c r="N1099" s="126"/>
      <c r="O1099" s="206"/>
      <c r="P1099" s="206"/>
      <c r="Q1099" s="137"/>
      <c r="R1099" s="137"/>
      <c r="S1099" s="137"/>
    </row>
    <row r="1100" spans="1:19" ht="15.75" customHeight="1" x14ac:dyDescent="0.25">
      <c r="A1100" s="195">
        <v>69</v>
      </c>
      <c r="B1100" s="195" t="s">
        <v>4644</v>
      </c>
      <c r="C1100" s="207" t="s">
        <v>4518</v>
      </c>
      <c r="D1100" s="197" t="s">
        <v>3504</v>
      </c>
      <c r="E1100" s="230">
        <v>920000</v>
      </c>
      <c r="F1100" s="195" t="s">
        <v>4468</v>
      </c>
      <c r="G1100" s="206"/>
      <c r="H1100" s="206"/>
      <c r="I1100" s="230">
        <v>920000</v>
      </c>
      <c r="J1100" s="126"/>
      <c r="K1100" s="126"/>
      <c r="L1100" s="137"/>
      <c r="M1100" s="137"/>
      <c r="N1100" s="126"/>
      <c r="O1100" s="206"/>
      <c r="P1100" s="206"/>
      <c r="Q1100" s="137"/>
      <c r="R1100" s="137"/>
      <c r="S1100" s="137"/>
    </row>
    <row r="1101" spans="1:19" ht="15.75" customHeight="1" x14ac:dyDescent="0.25">
      <c r="A1101" s="195">
        <v>70</v>
      </c>
      <c r="B1101" s="195" t="s">
        <v>4645</v>
      </c>
      <c r="C1101" s="207" t="s">
        <v>4518</v>
      </c>
      <c r="D1101" s="197" t="s">
        <v>4456</v>
      </c>
      <c r="E1101" s="230">
        <v>2240000</v>
      </c>
      <c r="F1101" s="195" t="s">
        <v>4468</v>
      </c>
      <c r="G1101" s="206"/>
      <c r="H1101" s="206"/>
      <c r="I1101" s="230">
        <v>2240000</v>
      </c>
      <c r="J1101" s="126"/>
      <c r="K1101" s="126"/>
      <c r="L1101" s="137"/>
      <c r="M1101" s="137"/>
      <c r="N1101" s="126"/>
      <c r="O1101" s="206"/>
      <c r="P1101" s="206"/>
      <c r="Q1101" s="137"/>
      <c r="R1101" s="137"/>
      <c r="S1101" s="137"/>
    </row>
    <row r="1102" spans="1:19" ht="15.75" customHeight="1" x14ac:dyDescent="0.25">
      <c r="A1102" s="195">
        <v>71</v>
      </c>
      <c r="B1102" s="195" t="s">
        <v>4646</v>
      </c>
      <c r="C1102" s="207" t="s">
        <v>4519</v>
      </c>
      <c r="D1102" s="197" t="s">
        <v>3504</v>
      </c>
      <c r="E1102" s="230">
        <v>230000</v>
      </c>
      <c r="F1102" s="195"/>
      <c r="G1102" s="206"/>
      <c r="H1102" s="206"/>
      <c r="I1102" s="230">
        <v>230000</v>
      </c>
      <c r="J1102" s="126"/>
      <c r="K1102" s="126"/>
      <c r="L1102" s="137"/>
      <c r="M1102" s="137"/>
      <c r="N1102" s="126"/>
      <c r="O1102" s="206"/>
      <c r="P1102" s="206"/>
      <c r="Q1102" s="137"/>
      <c r="R1102" s="137"/>
      <c r="S1102" s="137"/>
    </row>
    <row r="1103" spans="1:19" ht="15.75" customHeight="1" x14ac:dyDescent="0.25">
      <c r="A1103" s="195">
        <v>72</v>
      </c>
      <c r="B1103" s="195" t="s">
        <v>4647</v>
      </c>
      <c r="C1103" s="207" t="s">
        <v>4519</v>
      </c>
      <c r="D1103" s="197" t="s">
        <v>4456</v>
      </c>
      <c r="E1103" s="230">
        <v>560000</v>
      </c>
      <c r="F1103" s="195"/>
      <c r="G1103" s="206"/>
      <c r="H1103" s="206"/>
      <c r="I1103" s="230">
        <v>560000</v>
      </c>
      <c r="J1103" s="126"/>
      <c r="K1103" s="126"/>
      <c r="L1103" s="137"/>
      <c r="M1103" s="137"/>
      <c r="N1103" s="126"/>
      <c r="O1103" s="206"/>
      <c r="P1103" s="206"/>
      <c r="Q1103" s="137"/>
      <c r="R1103" s="137"/>
      <c r="S1103" s="137"/>
    </row>
    <row r="1104" spans="1:19" ht="15.75" customHeight="1" x14ac:dyDescent="0.25">
      <c r="A1104" s="195">
        <v>73</v>
      </c>
      <c r="B1104" s="195" t="s">
        <v>4648</v>
      </c>
      <c r="C1104" s="207" t="s">
        <v>4520</v>
      </c>
      <c r="D1104" s="197" t="s">
        <v>3504</v>
      </c>
      <c r="E1104" s="230">
        <v>230000</v>
      </c>
      <c r="F1104" s="195"/>
      <c r="G1104" s="206"/>
      <c r="H1104" s="206"/>
      <c r="I1104" s="230">
        <v>230000</v>
      </c>
      <c r="J1104" s="126"/>
      <c r="K1104" s="126"/>
      <c r="L1104" s="137"/>
      <c r="M1104" s="137"/>
      <c r="N1104" s="126"/>
      <c r="O1104" s="206"/>
      <c r="P1104" s="206"/>
      <c r="Q1104" s="137"/>
      <c r="R1104" s="137"/>
      <c r="S1104" s="137"/>
    </row>
    <row r="1105" spans="1:19" ht="15.75" customHeight="1" x14ac:dyDescent="0.25">
      <c r="A1105" s="195">
        <v>74</v>
      </c>
      <c r="B1105" s="195" t="s">
        <v>4649</v>
      </c>
      <c r="C1105" s="207" t="s">
        <v>4520</v>
      </c>
      <c r="D1105" s="197" t="s">
        <v>4456</v>
      </c>
      <c r="E1105" s="230">
        <v>560000</v>
      </c>
      <c r="F1105" s="195"/>
      <c r="G1105" s="206"/>
      <c r="H1105" s="206"/>
      <c r="I1105" s="230">
        <v>560000</v>
      </c>
      <c r="J1105" s="126"/>
      <c r="K1105" s="126"/>
      <c r="L1105" s="137"/>
      <c r="M1105" s="137"/>
      <c r="N1105" s="126"/>
      <c r="O1105" s="206"/>
      <c r="P1105" s="206"/>
      <c r="Q1105" s="137"/>
      <c r="R1105" s="137"/>
      <c r="S1105" s="137"/>
    </row>
    <row r="1106" spans="1:19" ht="15.75" customHeight="1" x14ac:dyDescent="0.25">
      <c r="A1106" s="195">
        <v>75</v>
      </c>
      <c r="B1106" s="195" t="s">
        <v>4650</v>
      </c>
      <c r="C1106" s="207" t="s">
        <v>4521</v>
      </c>
      <c r="D1106" s="197" t="s">
        <v>4522</v>
      </c>
      <c r="E1106" s="230">
        <v>845000</v>
      </c>
      <c r="F1106" s="195"/>
      <c r="G1106" s="206"/>
      <c r="H1106" s="206"/>
      <c r="I1106" s="230">
        <v>845000</v>
      </c>
      <c r="J1106" s="126"/>
      <c r="K1106" s="126"/>
      <c r="L1106" s="137"/>
      <c r="M1106" s="137"/>
      <c r="N1106" s="126"/>
      <c r="O1106" s="206"/>
      <c r="P1106" s="206"/>
      <c r="Q1106" s="137"/>
      <c r="R1106" s="137"/>
      <c r="S1106" s="137"/>
    </row>
    <row r="1107" spans="1:19" ht="15.75" customHeight="1" x14ac:dyDescent="0.25">
      <c r="A1107" s="195">
        <v>76</v>
      </c>
      <c r="B1107" s="195" t="s">
        <v>4651</v>
      </c>
      <c r="C1107" s="207" t="s">
        <v>4523</v>
      </c>
      <c r="D1107" s="197" t="s">
        <v>4456</v>
      </c>
      <c r="E1107" s="230">
        <v>560000</v>
      </c>
      <c r="F1107" s="195"/>
      <c r="G1107" s="206"/>
      <c r="H1107" s="206"/>
      <c r="I1107" s="230">
        <v>560000</v>
      </c>
      <c r="J1107" s="126"/>
      <c r="K1107" s="126"/>
      <c r="L1107" s="137"/>
      <c r="M1107" s="137"/>
      <c r="N1107" s="126"/>
      <c r="O1107" s="206"/>
      <c r="P1107" s="206"/>
      <c r="Q1107" s="137"/>
      <c r="R1107" s="137"/>
      <c r="S1107" s="137"/>
    </row>
    <row r="1108" spans="1:19" ht="15.75" customHeight="1" x14ac:dyDescent="0.25">
      <c r="A1108" s="195">
        <v>77</v>
      </c>
      <c r="B1108" s="195" t="s">
        <v>4652</v>
      </c>
      <c r="C1108" s="207" t="s">
        <v>4523</v>
      </c>
      <c r="D1108" s="197" t="s">
        <v>3504</v>
      </c>
      <c r="E1108" s="230">
        <v>230000</v>
      </c>
      <c r="F1108" s="195"/>
      <c r="G1108" s="206"/>
      <c r="H1108" s="206"/>
      <c r="I1108" s="230">
        <v>230000</v>
      </c>
      <c r="J1108" s="126"/>
      <c r="K1108" s="126"/>
      <c r="L1108" s="137"/>
      <c r="M1108" s="137"/>
      <c r="N1108" s="126"/>
      <c r="O1108" s="206"/>
      <c r="P1108" s="206"/>
      <c r="Q1108" s="137"/>
      <c r="R1108" s="137"/>
      <c r="S1108" s="137"/>
    </row>
    <row r="1109" spans="1:19" ht="15.75" customHeight="1" x14ac:dyDescent="0.25">
      <c r="A1109" s="195">
        <v>78</v>
      </c>
      <c r="B1109" s="195" t="s">
        <v>4653</v>
      </c>
      <c r="C1109" s="207" t="s">
        <v>4524</v>
      </c>
      <c r="D1109" s="197" t="s">
        <v>3504</v>
      </c>
      <c r="E1109" s="230">
        <v>230000</v>
      </c>
      <c r="F1109" s="195"/>
      <c r="G1109" s="206"/>
      <c r="H1109" s="206"/>
      <c r="I1109" s="230">
        <v>230000</v>
      </c>
      <c r="J1109" s="126"/>
      <c r="K1109" s="126"/>
      <c r="L1109" s="137"/>
      <c r="M1109" s="137"/>
      <c r="N1109" s="126"/>
      <c r="O1109" s="206"/>
      <c r="P1109" s="206"/>
      <c r="Q1109" s="137"/>
      <c r="R1109" s="137"/>
      <c r="S1109" s="137"/>
    </row>
    <row r="1110" spans="1:19" ht="15.75" customHeight="1" x14ac:dyDescent="0.25">
      <c r="A1110" s="195">
        <v>79</v>
      </c>
      <c r="B1110" s="195" t="s">
        <v>4654</v>
      </c>
      <c r="C1110" s="207" t="s">
        <v>4524</v>
      </c>
      <c r="D1110" s="197" t="s">
        <v>4456</v>
      </c>
      <c r="E1110" s="230">
        <v>560000</v>
      </c>
      <c r="F1110" s="195"/>
      <c r="G1110" s="206"/>
      <c r="H1110" s="206"/>
      <c r="I1110" s="230">
        <v>560000</v>
      </c>
      <c r="J1110" s="126"/>
      <c r="K1110" s="126"/>
      <c r="L1110" s="137"/>
      <c r="M1110" s="137"/>
      <c r="N1110" s="126"/>
      <c r="O1110" s="206"/>
      <c r="P1110" s="206"/>
      <c r="Q1110" s="137"/>
      <c r="R1110" s="137"/>
      <c r="S1110" s="137"/>
    </row>
    <row r="1111" spans="1:19" ht="15.75" customHeight="1" x14ac:dyDescent="0.25">
      <c r="A1111" s="195">
        <v>80</v>
      </c>
      <c r="B1111" s="195" t="s">
        <v>4655</v>
      </c>
      <c r="C1111" s="207" t="s">
        <v>4525</v>
      </c>
      <c r="D1111" s="197" t="s">
        <v>3504</v>
      </c>
      <c r="E1111" s="230">
        <v>690000</v>
      </c>
      <c r="F1111" s="195" t="s">
        <v>4470</v>
      </c>
      <c r="G1111" s="206"/>
      <c r="H1111" s="206"/>
      <c r="I1111" s="230">
        <v>690000</v>
      </c>
      <c r="J1111" s="126"/>
      <c r="K1111" s="126"/>
      <c r="L1111" s="137"/>
      <c r="M1111" s="137"/>
      <c r="N1111" s="126"/>
      <c r="O1111" s="206"/>
      <c r="P1111" s="206"/>
      <c r="Q1111" s="137"/>
      <c r="R1111" s="137"/>
      <c r="S1111" s="137"/>
    </row>
    <row r="1112" spans="1:19" ht="15.75" customHeight="1" x14ac:dyDescent="0.25">
      <c r="A1112" s="195">
        <v>81</v>
      </c>
      <c r="B1112" s="195" t="s">
        <v>4656</v>
      </c>
      <c r="C1112" s="207" t="s">
        <v>4525</v>
      </c>
      <c r="D1112" s="197" t="s">
        <v>4456</v>
      </c>
      <c r="E1112" s="230">
        <v>1680000</v>
      </c>
      <c r="F1112" s="195" t="s">
        <v>4470</v>
      </c>
      <c r="G1112" s="206"/>
      <c r="H1112" s="206"/>
      <c r="I1112" s="230">
        <v>1680000</v>
      </c>
      <c r="J1112" s="126"/>
      <c r="K1112" s="126"/>
      <c r="L1112" s="137"/>
      <c r="M1112" s="137"/>
      <c r="N1112" s="126"/>
      <c r="O1112" s="206"/>
      <c r="P1112" s="206"/>
      <c r="Q1112" s="137"/>
      <c r="R1112" s="137"/>
      <c r="S1112" s="137"/>
    </row>
    <row r="1113" spans="1:19" ht="15.75" customHeight="1" x14ac:dyDescent="0.25">
      <c r="A1113" s="195">
        <v>82</v>
      </c>
      <c r="B1113" s="195" t="s">
        <v>4657</v>
      </c>
      <c r="C1113" s="207" t="s">
        <v>4526</v>
      </c>
      <c r="D1113" s="197" t="s">
        <v>3504</v>
      </c>
      <c r="E1113" s="230">
        <v>1150000</v>
      </c>
      <c r="F1113" s="195" t="s">
        <v>4772</v>
      </c>
      <c r="G1113" s="206"/>
      <c r="H1113" s="206"/>
      <c r="I1113" s="230">
        <v>1150000</v>
      </c>
      <c r="J1113" s="126"/>
      <c r="K1113" s="126"/>
      <c r="L1113" s="137"/>
      <c r="M1113" s="137"/>
      <c r="N1113" s="126"/>
      <c r="O1113" s="206"/>
      <c r="P1113" s="206"/>
      <c r="Q1113" s="137"/>
      <c r="R1113" s="137"/>
      <c r="S1113" s="137"/>
    </row>
    <row r="1114" spans="1:19" ht="15.75" customHeight="1" x14ac:dyDescent="0.25">
      <c r="A1114" s="195">
        <v>83</v>
      </c>
      <c r="B1114" s="195" t="s">
        <v>4658</v>
      </c>
      <c r="C1114" s="207" t="s">
        <v>4526</v>
      </c>
      <c r="D1114" s="197" t="s">
        <v>4456</v>
      </c>
      <c r="E1114" s="230">
        <v>2800000</v>
      </c>
      <c r="F1114" s="195" t="s">
        <v>4772</v>
      </c>
      <c r="G1114" s="206"/>
      <c r="H1114" s="206"/>
      <c r="I1114" s="230">
        <v>2800000</v>
      </c>
      <c r="J1114" s="126"/>
      <c r="K1114" s="126"/>
      <c r="L1114" s="137"/>
      <c r="M1114" s="137"/>
      <c r="N1114" s="126"/>
      <c r="O1114" s="206"/>
      <c r="P1114" s="206"/>
      <c r="Q1114" s="137"/>
      <c r="R1114" s="137"/>
      <c r="S1114" s="137"/>
    </row>
    <row r="1115" spans="1:19" ht="15.75" customHeight="1" x14ac:dyDescent="0.25">
      <c r="A1115" s="195">
        <v>84</v>
      </c>
      <c r="B1115" s="195" t="s">
        <v>4659</v>
      </c>
      <c r="C1115" s="207" t="s">
        <v>4527</v>
      </c>
      <c r="D1115" s="197" t="s">
        <v>3504</v>
      </c>
      <c r="E1115" s="230">
        <v>230000</v>
      </c>
      <c r="F1115" s="195"/>
      <c r="G1115" s="206"/>
      <c r="H1115" s="206"/>
      <c r="I1115" s="230">
        <v>230000</v>
      </c>
      <c r="J1115" s="126"/>
      <c r="K1115" s="126"/>
      <c r="L1115" s="137"/>
      <c r="M1115" s="137"/>
      <c r="N1115" s="126"/>
      <c r="O1115" s="206"/>
      <c r="P1115" s="206"/>
      <c r="Q1115" s="137"/>
      <c r="R1115" s="137"/>
      <c r="S1115" s="137"/>
    </row>
    <row r="1116" spans="1:19" ht="15.75" customHeight="1" x14ac:dyDescent="0.25">
      <c r="A1116" s="195">
        <v>85</v>
      </c>
      <c r="B1116" s="195" t="s">
        <v>4660</v>
      </c>
      <c r="C1116" s="207" t="s">
        <v>4527</v>
      </c>
      <c r="D1116" s="197" t="s">
        <v>4456</v>
      </c>
      <c r="E1116" s="230">
        <v>560000</v>
      </c>
      <c r="F1116" s="195"/>
      <c r="G1116" s="206"/>
      <c r="H1116" s="206"/>
      <c r="I1116" s="230">
        <v>560000</v>
      </c>
      <c r="J1116" s="126"/>
      <c r="K1116" s="126"/>
      <c r="L1116" s="137"/>
      <c r="M1116" s="137"/>
      <c r="N1116" s="126"/>
      <c r="O1116" s="206"/>
      <c r="P1116" s="206"/>
      <c r="Q1116" s="137"/>
      <c r="R1116" s="137"/>
      <c r="S1116" s="137"/>
    </row>
    <row r="1117" spans="1:19" ht="15.75" customHeight="1" x14ac:dyDescent="0.25">
      <c r="A1117" s="195">
        <v>86</v>
      </c>
      <c r="B1117" s="195" t="s">
        <v>4661</v>
      </c>
      <c r="C1117" s="207" t="s">
        <v>4528</v>
      </c>
      <c r="D1117" s="197" t="s">
        <v>4774</v>
      </c>
      <c r="E1117" s="230">
        <v>640000</v>
      </c>
      <c r="F1117" s="195"/>
      <c r="G1117" s="206"/>
      <c r="H1117" s="206"/>
      <c r="I1117" s="230">
        <v>640000</v>
      </c>
      <c r="J1117" s="126"/>
      <c r="K1117" s="126"/>
      <c r="L1117" s="137"/>
      <c r="M1117" s="137"/>
      <c r="N1117" s="126"/>
      <c r="O1117" s="206"/>
      <c r="P1117" s="206"/>
      <c r="Q1117" s="137"/>
      <c r="R1117" s="137"/>
      <c r="S1117" s="137"/>
    </row>
    <row r="1118" spans="1:19" ht="15.75" customHeight="1" x14ac:dyDescent="0.25">
      <c r="A1118" s="195">
        <v>87</v>
      </c>
      <c r="B1118" s="195" t="s">
        <v>4662</v>
      </c>
      <c r="C1118" s="207" t="s">
        <v>4529</v>
      </c>
      <c r="D1118" s="197" t="s">
        <v>3504</v>
      </c>
      <c r="E1118" s="230">
        <v>230000</v>
      </c>
      <c r="F1118" s="195"/>
      <c r="G1118" s="206"/>
      <c r="H1118" s="206"/>
      <c r="I1118" s="230">
        <v>230000</v>
      </c>
      <c r="J1118" s="126"/>
      <c r="K1118" s="126"/>
      <c r="L1118" s="137"/>
      <c r="M1118" s="137"/>
      <c r="N1118" s="126"/>
      <c r="O1118" s="206"/>
      <c r="P1118" s="206"/>
      <c r="Q1118" s="137"/>
      <c r="R1118" s="137"/>
      <c r="S1118" s="137"/>
    </row>
    <row r="1119" spans="1:19" ht="15.75" customHeight="1" x14ac:dyDescent="0.25">
      <c r="A1119" s="195">
        <v>88</v>
      </c>
      <c r="B1119" s="195" t="s">
        <v>4663</v>
      </c>
      <c r="C1119" s="207" t="s">
        <v>4529</v>
      </c>
      <c r="D1119" s="197" t="s">
        <v>4456</v>
      </c>
      <c r="E1119" s="230">
        <v>560000</v>
      </c>
      <c r="F1119" s="195"/>
      <c r="G1119" s="206"/>
      <c r="H1119" s="206"/>
      <c r="I1119" s="230">
        <v>560000</v>
      </c>
      <c r="J1119" s="126"/>
      <c r="K1119" s="126"/>
      <c r="L1119" s="137"/>
      <c r="M1119" s="137"/>
      <c r="N1119" s="126"/>
      <c r="O1119" s="206"/>
      <c r="P1119" s="206"/>
      <c r="Q1119" s="137"/>
      <c r="R1119" s="137"/>
      <c r="S1119" s="137"/>
    </row>
    <row r="1120" spans="1:19" ht="15.75" customHeight="1" x14ac:dyDescent="0.25">
      <c r="A1120" s="195">
        <v>89</v>
      </c>
      <c r="B1120" s="195" t="s">
        <v>4664</v>
      </c>
      <c r="C1120" s="207" t="s">
        <v>4530</v>
      </c>
      <c r="D1120" s="197" t="s">
        <v>4774</v>
      </c>
      <c r="E1120" s="230">
        <v>640000</v>
      </c>
      <c r="F1120" s="195"/>
      <c r="G1120" s="206"/>
      <c r="H1120" s="206"/>
      <c r="I1120" s="230">
        <v>640000</v>
      </c>
      <c r="J1120" s="126"/>
      <c r="K1120" s="126"/>
      <c r="L1120" s="137"/>
      <c r="M1120" s="137"/>
      <c r="N1120" s="126"/>
      <c r="O1120" s="206"/>
      <c r="P1120" s="206"/>
      <c r="Q1120" s="137"/>
      <c r="R1120" s="137"/>
      <c r="S1120" s="137"/>
    </row>
    <row r="1121" spans="1:19" ht="15.75" customHeight="1" x14ac:dyDescent="0.25">
      <c r="A1121" s="195">
        <v>90</v>
      </c>
      <c r="B1121" s="195" t="s">
        <v>4665</v>
      </c>
      <c r="C1121" s="207" t="s">
        <v>4531</v>
      </c>
      <c r="D1121" s="197" t="s">
        <v>4456</v>
      </c>
      <c r="E1121" s="230">
        <v>560000</v>
      </c>
      <c r="F1121" s="195"/>
      <c r="G1121" s="206"/>
      <c r="H1121" s="206"/>
      <c r="I1121" s="230">
        <v>560000</v>
      </c>
      <c r="J1121" s="126"/>
      <c r="K1121" s="126"/>
      <c r="L1121" s="137"/>
      <c r="M1121" s="137"/>
      <c r="N1121" s="126"/>
      <c r="O1121" s="206"/>
      <c r="P1121" s="206"/>
      <c r="Q1121" s="137"/>
      <c r="R1121" s="137"/>
      <c r="S1121" s="137"/>
    </row>
    <row r="1122" spans="1:19" ht="15.75" customHeight="1" x14ac:dyDescent="0.25">
      <c r="A1122" s="195">
        <v>91</v>
      </c>
      <c r="B1122" s="195" t="s">
        <v>4666</v>
      </c>
      <c r="C1122" s="207" t="s">
        <v>4531</v>
      </c>
      <c r="D1122" s="197" t="s">
        <v>3504</v>
      </c>
      <c r="E1122" s="230">
        <v>230000</v>
      </c>
      <c r="F1122" s="195"/>
      <c r="G1122" s="206"/>
      <c r="H1122" s="206"/>
      <c r="I1122" s="230">
        <v>230000</v>
      </c>
      <c r="J1122" s="126"/>
      <c r="K1122" s="126"/>
      <c r="L1122" s="137"/>
      <c r="M1122" s="137"/>
      <c r="N1122" s="126"/>
      <c r="O1122" s="206"/>
      <c r="P1122" s="206"/>
      <c r="Q1122" s="137"/>
      <c r="R1122" s="137"/>
      <c r="S1122" s="137"/>
    </row>
    <row r="1123" spans="1:19" ht="15.75" customHeight="1" x14ac:dyDescent="0.25">
      <c r="A1123" s="195">
        <v>92</v>
      </c>
      <c r="B1123" s="195" t="s">
        <v>4667</v>
      </c>
      <c r="C1123" s="207" t="s">
        <v>4532</v>
      </c>
      <c r="D1123" s="197" t="s">
        <v>3504</v>
      </c>
      <c r="E1123" s="230">
        <v>690000</v>
      </c>
      <c r="F1123" s="195" t="s">
        <v>4470</v>
      </c>
      <c r="G1123" s="206"/>
      <c r="H1123" s="206"/>
      <c r="I1123" s="230">
        <v>690000</v>
      </c>
      <c r="J1123" s="126"/>
      <c r="K1123" s="126"/>
      <c r="L1123" s="137"/>
      <c r="M1123" s="137"/>
      <c r="N1123" s="126"/>
      <c r="O1123" s="206"/>
      <c r="P1123" s="206"/>
      <c r="Q1123" s="137"/>
      <c r="R1123" s="137"/>
      <c r="S1123" s="137"/>
    </row>
    <row r="1124" spans="1:19" ht="15.75" customHeight="1" x14ac:dyDescent="0.25">
      <c r="A1124" s="195">
        <v>93</v>
      </c>
      <c r="B1124" s="195" t="s">
        <v>4668</v>
      </c>
      <c r="C1124" s="207" t="s">
        <v>4532</v>
      </c>
      <c r="D1124" s="197" t="s">
        <v>4456</v>
      </c>
      <c r="E1124" s="230">
        <v>1680000</v>
      </c>
      <c r="F1124" s="195" t="s">
        <v>4470</v>
      </c>
      <c r="G1124" s="206"/>
      <c r="H1124" s="206"/>
      <c r="I1124" s="230">
        <v>1680000</v>
      </c>
      <c r="J1124" s="126"/>
      <c r="K1124" s="126"/>
      <c r="L1124" s="137"/>
      <c r="M1124" s="137"/>
      <c r="N1124" s="126"/>
      <c r="O1124" s="206"/>
      <c r="P1124" s="206"/>
      <c r="Q1124" s="137"/>
      <c r="R1124" s="137"/>
      <c r="S1124" s="137"/>
    </row>
    <row r="1125" spans="1:19" ht="15.75" customHeight="1" x14ac:dyDescent="0.25">
      <c r="A1125" s="195">
        <v>94</v>
      </c>
      <c r="B1125" s="195" t="s">
        <v>4669</v>
      </c>
      <c r="C1125" s="207" t="s">
        <v>4533</v>
      </c>
      <c r="D1125" s="197" t="s">
        <v>4456</v>
      </c>
      <c r="E1125" s="230">
        <v>560000</v>
      </c>
      <c r="F1125" s="195"/>
      <c r="G1125" s="206"/>
      <c r="H1125" s="206"/>
      <c r="I1125" s="230">
        <v>560000</v>
      </c>
      <c r="J1125" s="126"/>
      <c r="K1125" s="126"/>
      <c r="L1125" s="137"/>
      <c r="M1125" s="137"/>
      <c r="N1125" s="126"/>
      <c r="O1125" s="206"/>
      <c r="P1125" s="206"/>
      <c r="Q1125" s="137"/>
      <c r="R1125" s="137"/>
      <c r="S1125" s="137"/>
    </row>
    <row r="1126" spans="1:19" ht="15.75" customHeight="1" x14ac:dyDescent="0.25">
      <c r="A1126" s="195">
        <v>95</v>
      </c>
      <c r="B1126" s="195" t="s">
        <v>4670</v>
      </c>
      <c r="C1126" s="207" t="s">
        <v>4533</v>
      </c>
      <c r="D1126" s="197" t="s">
        <v>3504</v>
      </c>
      <c r="E1126" s="230">
        <v>230000</v>
      </c>
      <c r="F1126" s="195"/>
      <c r="G1126" s="206"/>
      <c r="H1126" s="206"/>
      <c r="I1126" s="230">
        <v>230000</v>
      </c>
      <c r="J1126" s="126"/>
      <c r="K1126" s="126"/>
      <c r="L1126" s="137"/>
      <c r="M1126" s="137"/>
      <c r="N1126" s="126"/>
      <c r="O1126" s="206"/>
      <c r="P1126" s="206"/>
      <c r="Q1126" s="137"/>
      <c r="R1126" s="137"/>
      <c r="S1126" s="137"/>
    </row>
    <row r="1127" spans="1:19" ht="15.75" customHeight="1" x14ac:dyDescent="0.25">
      <c r="A1127" s="195">
        <v>96</v>
      </c>
      <c r="B1127" s="195" t="s">
        <v>4671</v>
      </c>
      <c r="C1127" s="207" t="s">
        <v>4534</v>
      </c>
      <c r="D1127" s="197" t="s">
        <v>3504</v>
      </c>
      <c r="E1127" s="230">
        <v>230000</v>
      </c>
      <c r="F1127" s="195"/>
      <c r="G1127" s="206"/>
      <c r="H1127" s="206"/>
      <c r="I1127" s="230">
        <v>230000</v>
      </c>
      <c r="J1127" s="126"/>
      <c r="K1127" s="126"/>
      <c r="L1127" s="137"/>
      <c r="M1127" s="137"/>
      <c r="N1127" s="126"/>
      <c r="O1127" s="206"/>
      <c r="P1127" s="206"/>
      <c r="Q1127" s="137"/>
      <c r="R1127" s="137"/>
      <c r="S1127" s="137"/>
    </row>
    <row r="1128" spans="1:19" ht="15.75" customHeight="1" x14ac:dyDescent="0.25">
      <c r="A1128" s="195">
        <v>97</v>
      </c>
      <c r="B1128" s="195" t="s">
        <v>4672</v>
      </c>
      <c r="C1128" s="207" t="s">
        <v>4534</v>
      </c>
      <c r="D1128" s="197" t="s">
        <v>4456</v>
      </c>
      <c r="E1128" s="230">
        <v>560000</v>
      </c>
      <c r="F1128" s="195"/>
      <c r="G1128" s="206"/>
      <c r="H1128" s="206"/>
      <c r="I1128" s="230">
        <v>560000</v>
      </c>
      <c r="J1128" s="126"/>
      <c r="K1128" s="126"/>
      <c r="L1128" s="137"/>
      <c r="M1128" s="137"/>
      <c r="N1128" s="126"/>
      <c r="O1128" s="206"/>
      <c r="P1128" s="206"/>
      <c r="Q1128" s="137"/>
      <c r="R1128" s="137"/>
      <c r="S1128" s="137"/>
    </row>
    <row r="1129" spans="1:19" ht="15.75" customHeight="1" x14ac:dyDescent="0.25">
      <c r="A1129" s="195">
        <v>98</v>
      </c>
      <c r="B1129" s="195" t="s">
        <v>4673</v>
      </c>
      <c r="C1129" s="207" t="s">
        <v>4535</v>
      </c>
      <c r="D1129" s="197" t="s">
        <v>4456</v>
      </c>
      <c r="E1129" s="230">
        <v>560000</v>
      </c>
      <c r="F1129" s="195"/>
      <c r="G1129" s="206"/>
      <c r="H1129" s="206"/>
      <c r="I1129" s="230">
        <v>560000</v>
      </c>
      <c r="J1129" s="126"/>
      <c r="K1129" s="126"/>
      <c r="L1129" s="137"/>
      <c r="M1129" s="137"/>
      <c r="N1129" s="126"/>
      <c r="O1129" s="206"/>
      <c r="P1129" s="206"/>
      <c r="Q1129" s="137"/>
      <c r="R1129" s="137"/>
      <c r="S1129" s="137"/>
    </row>
    <row r="1130" spans="1:19" ht="15.75" customHeight="1" x14ac:dyDescent="0.25">
      <c r="A1130" s="195">
        <v>99</v>
      </c>
      <c r="B1130" s="195" t="s">
        <v>4674</v>
      </c>
      <c r="C1130" s="207" t="s">
        <v>4535</v>
      </c>
      <c r="D1130" s="197" t="s">
        <v>3504</v>
      </c>
      <c r="E1130" s="230">
        <v>230000</v>
      </c>
      <c r="F1130" s="195"/>
      <c r="G1130" s="206"/>
      <c r="H1130" s="206"/>
      <c r="I1130" s="230">
        <v>230000</v>
      </c>
      <c r="J1130" s="126"/>
      <c r="K1130" s="126"/>
      <c r="L1130" s="137"/>
      <c r="M1130" s="137"/>
      <c r="N1130" s="126"/>
      <c r="O1130" s="206"/>
      <c r="P1130" s="206"/>
      <c r="Q1130" s="137"/>
      <c r="R1130" s="137"/>
      <c r="S1130" s="137"/>
    </row>
    <row r="1131" spans="1:19" ht="15.75" customHeight="1" x14ac:dyDescent="0.25">
      <c r="A1131" s="195">
        <v>100</v>
      </c>
      <c r="B1131" s="195" t="s">
        <v>4675</v>
      </c>
      <c r="C1131" s="207" t="s">
        <v>2539</v>
      </c>
      <c r="D1131" s="197" t="s">
        <v>3504</v>
      </c>
      <c r="E1131" s="230">
        <v>230000</v>
      </c>
      <c r="F1131" s="195"/>
      <c r="G1131" s="206"/>
      <c r="H1131" s="206"/>
      <c r="I1131" s="230">
        <v>230000</v>
      </c>
      <c r="J1131" s="126"/>
      <c r="K1131" s="126"/>
      <c r="L1131" s="137"/>
      <c r="M1131" s="137"/>
      <c r="N1131" s="126"/>
      <c r="O1131" s="206"/>
      <c r="P1131" s="206"/>
      <c r="Q1131" s="137"/>
      <c r="R1131" s="137"/>
      <c r="S1131" s="137"/>
    </row>
    <row r="1132" spans="1:19" ht="15.75" customHeight="1" x14ac:dyDescent="0.25">
      <c r="A1132" s="195">
        <v>101</v>
      </c>
      <c r="B1132" s="195" t="s">
        <v>4676</v>
      </c>
      <c r="C1132" s="207" t="s">
        <v>2539</v>
      </c>
      <c r="D1132" s="197" t="s">
        <v>4456</v>
      </c>
      <c r="E1132" s="230">
        <v>560000</v>
      </c>
      <c r="F1132" s="195"/>
      <c r="G1132" s="206"/>
      <c r="H1132" s="206"/>
      <c r="I1132" s="230">
        <v>560000</v>
      </c>
      <c r="J1132" s="126"/>
      <c r="K1132" s="126"/>
      <c r="L1132" s="137"/>
      <c r="M1132" s="137"/>
      <c r="N1132" s="126"/>
      <c r="O1132" s="206"/>
      <c r="P1132" s="206"/>
      <c r="Q1132" s="137"/>
      <c r="R1132" s="137"/>
      <c r="S1132" s="137"/>
    </row>
    <row r="1133" spans="1:19" ht="15.75" customHeight="1" x14ac:dyDescent="0.25">
      <c r="A1133" s="195">
        <v>102</v>
      </c>
      <c r="B1133" s="195" t="s">
        <v>4677</v>
      </c>
      <c r="C1133" s="207" t="s">
        <v>4536</v>
      </c>
      <c r="D1133" s="197" t="s">
        <v>3504</v>
      </c>
      <c r="E1133" s="230">
        <v>690000</v>
      </c>
      <c r="F1133" s="195" t="s">
        <v>4470</v>
      </c>
      <c r="G1133" s="206"/>
      <c r="H1133" s="206"/>
      <c r="I1133" s="230">
        <v>690000</v>
      </c>
      <c r="J1133" s="126"/>
      <c r="K1133" s="126"/>
      <c r="L1133" s="137"/>
      <c r="M1133" s="137"/>
      <c r="N1133" s="126"/>
      <c r="O1133" s="206"/>
      <c r="P1133" s="206"/>
      <c r="Q1133" s="137"/>
      <c r="R1133" s="137"/>
      <c r="S1133" s="137"/>
    </row>
    <row r="1134" spans="1:19" ht="15.75" customHeight="1" x14ac:dyDescent="0.25">
      <c r="A1134" s="195">
        <v>103</v>
      </c>
      <c r="B1134" s="195" t="s">
        <v>4678</v>
      </c>
      <c r="C1134" s="207" t="s">
        <v>4536</v>
      </c>
      <c r="D1134" s="197" t="s">
        <v>4456</v>
      </c>
      <c r="E1134" s="230">
        <v>1680000</v>
      </c>
      <c r="F1134" s="195" t="s">
        <v>4470</v>
      </c>
      <c r="G1134" s="206"/>
      <c r="H1134" s="206"/>
      <c r="I1134" s="230">
        <v>1680000</v>
      </c>
      <c r="J1134" s="126"/>
      <c r="K1134" s="126"/>
      <c r="L1134" s="137"/>
      <c r="M1134" s="137"/>
      <c r="N1134" s="126"/>
      <c r="O1134" s="206"/>
      <c r="P1134" s="206"/>
      <c r="Q1134" s="137"/>
      <c r="R1134" s="137"/>
      <c r="S1134" s="137"/>
    </row>
    <row r="1135" spans="1:19" ht="15.75" customHeight="1" x14ac:dyDescent="0.25">
      <c r="A1135" s="195">
        <v>104</v>
      </c>
      <c r="B1135" s="195" t="s">
        <v>4679</v>
      </c>
      <c r="C1135" s="207" t="s">
        <v>4537</v>
      </c>
      <c r="D1135" s="197" t="s">
        <v>4456</v>
      </c>
      <c r="E1135" s="230">
        <v>560000</v>
      </c>
      <c r="F1135" s="195"/>
      <c r="G1135" s="206"/>
      <c r="H1135" s="206"/>
      <c r="I1135" s="230">
        <v>560000</v>
      </c>
      <c r="J1135" s="126"/>
      <c r="K1135" s="126"/>
      <c r="L1135" s="137"/>
      <c r="M1135" s="137"/>
      <c r="N1135" s="126"/>
      <c r="O1135" s="206"/>
      <c r="P1135" s="206"/>
      <c r="Q1135" s="137"/>
      <c r="R1135" s="137"/>
      <c r="S1135" s="137"/>
    </row>
    <row r="1136" spans="1:19" ht="15.75" customHeight="1" x14ac:dyDescent="0.25">
      <c r="A1136" s="195">
        <v>105</v>
      </c>
      <c r="B1136" s="195" t="s">
        <v>4680</v>
      </c>
      <c r="C1136" s="207" t="s">
        <v>4537</v>
      </c>
      <c r="D1136" s="197" t="s">
        <v>3504</v>
      </c>
      <c r="E1136" s="230">
        <v>230000</v>
      </c>
      <c r="F1136" s="195"/>
      <c r="G1136" s="206"/>
      <c r="H1136" s="206"/>
      <c r="I1136" s="230">
        <v>230000</v>
      </c>
      <c r="J1136" s="126"/>
      <c r="K1136" s="126"/>
      <c r="L1136" s="137"/>
      <c r="M1136" s="137"/>
      <c r="N1136" s="126"/>
      <c r="O1136" s="206"/>
      <c r="P1136" s="206"/>
      <c r="Q1136" s="137"/>
      <c r="R1136" s="137"/>
      <c r="S1136" s="137"/>
    </row>
    <row r="1137" spans="1:19" ht="15.75" customHeight="1" x14ac:dyDescent="0.25">
      <c r="A1137" s="195">
        <v>106</v>
      </c>
      <c r="B1137" s="195" t="s">
        <v>4681</v>
      </c>
      <c r="C1137" s="207" t="s">
        <v>4538</v>
      </c>
      <c r="D1137" s="197" t="s">
        <v>3504</v>
      </c>
      <c r="E1137" s="230">
        <v>230000</v>
      </c>
      <c r="F1137" s="195"/>
      <c r="G1137" s="206"/>
      <c r="H1137" s="206"/>
      <c r="I1137" s="230">
        <v>230000</v>
      </c>
      <c r="J1137" s="126"/>
      <c r="K1137" s="126"/>
      <c r="L1137" s="137"/>
      <c r="M1137" s="137"/>
      <c r="N1137" s="126"/>
      <c r="O1137" s="206"/>
      <c r="P1137" s="206"/>
      <c r="Q1137" s="137"/>
      <c r="R1137" s="137"/>
      <c r="S1137" s="137"/>
    </row>
    <row r="1138" spans="1:19" ht="15.75" customHeight="1" x14ac:dyDescent="0.25">
      <c r="A1138" s="195">
        <v>107</v>
      </c>
      <c r="B1138" s="195" t="s">
        <v>4682</v>
      </c>
      <c r="C1138" s="207" t="s">
        <v>4538</v>
      </c>
      <c r="D1138" s="197" t="s">
        <v>4456</v>
      </c>
      <c r="E1138" s="230">
        <v>560000</v>
      </c>
      <c r="F1138" s="195"/>
      <c r="G1138" s="206"/>
      <c r="H1138" s="206"/>
      <c r="I1138" s="230">
        <v>560000</v>
      </c>
      <c r="J1138" s="126"/>
      <c r="K1138" s="126"/>
      <c r="L1138" s="137"/>
      <c r="M1138" s="137"/>
      <c r="N1138" s="126"/>
      <c r="O1138" s="206"/>
      <c r="P1138" s="206"/>
      <c r="Q1138" s="137"/>
      <c r="R1138" s="137"/>
      <c r="S1138" s="137"/>
    </row>
    <row r="1139" spans="1:19" ht="15.75" customHeight="1" x14ac:dyDescent="0.25">
      <c r="A1139" s="195">
        <v>108</v>
      </c>
      <c r="B1139" s="195" t="s">
        <v>4683</v>
      </c>
      <c r="C1139" s="207" t="s">
        <v>4539</v>
      </c>
      <c r="D1139" s="197" t="s">
        <v>4456</v>
      </c>
      <c r="E1139" s="230">
        <v>2240000</v>
      </c>
      <c r="F1139" s="195" t="s">
        <v>4468</v>
      </c>
      <c r="G1139" s="206"/>
      <c r="H1139" s="206"/>
      <c r="I1139" s="230">
        <v>2240000</v>
      </c>
      <c r="J1139" s="126"/>
      <c r="K1139" s="126"/>
      <c r="L1139" s="137"/>
      <c r="M1139" s="137"/>
      <c r="N1139" s="126"/>
      <c r="O1139" s="206"/>
      <c r="P1139" s="206"/>
      <c r="Q1139" s="137"/>
      <c r="R1139" s="137"/>
      <c r="S1139" s="137"/>
    </row>
    <row r="1140" spans="1:19" ht="15.75" customHeight="1" x14ac:dyDescent="0.25">
      <c r="A1140" s="195">
        <v>109</v>
      </c>
      <c r="B1140" s="195" t="s">
        <v>4684</v>
      </c>
      <c r="C1140" s="207" t="s">
        <v>4539</v>
      </c>
      <c r="D1140" s="197" t="s">
        <v>3504</v>
      </c>
      <c r="E1140" s="230">
        <v>920000</v>
      </c>
      <c r="F1140" s="195" t="s">
        <v>4468</v>
      </c>
      <c r="G1140" s="206"/>
      <c r="H1140" s="206"/>
      <c r="I1140" s="230">
        <v>920000</v>
      </c>
      <c r="J1140" s="126"/>
      <c r="K1140" s="126"/>
      <c r="L1140" s="137"/>
      <c r="M1140" s="137"/>
      <c r="N1140" s="126"/>
      <c r="O1140" s="206"/>
      <c r="P1140" s="206"/>
      <c r="Q1140" s="137"/>
      <c r="R1140" s="137"/>
      <c r="S1140" s="137"/>
    </row>
    <row r="1141" spans="1:19" ht="15.75" customHeight="1" x14ac:dyDescent="0.25">
      <c r="A1141" s="195">
        <v>110</v>
      </c>
      <c r="B1141" s="195" t="s">
        <v>4685</v>
      </c>
      <c r="C1141" s="207" t="s">
        <v>365</v>
      </c>
      <c r="D1141" s="197" t="s">
        <v>3504</v>
      </c>
      <c r="E1141" s="230">
        <v>690000</v>
      </c>
      <c r="F1141" s="195" t="s">
        <v>4470</v>
      </c>
      <c r="G1141" s="206"/>
      <c r="H1141" s="206"/>
      <c r="I1141" s="230">
        <v>690000</v>
      </c>
      <c r="J1141" s="126"/>
      <c r="K1141" s="126"/>
      <c r="L1141" s="137"/>
      <c r="M1141" s="137"/>
      <c r="N1141" s="126"/>
      <c r="O1141" s="206"/>
      <c r="P1141" s="206"/>
      <c r="Q1141" s="137"/>
      <c r="R1141" s="137"/>
      <c r="S1141" s="137"/>
    </row>
    <row r="1142" spans="1:19" ht="15.75" customHeight="1" x14ac:dyDescent="0.25">
      <c r="A1142" s="195">
        <v>111</v>
      </c>
      <c r="B1142" s="195" t="s">
        <v>4686</v>
      </c>
      <c r="C1142" s="207" t="s">
        <v>365</v>
      </c>
      <c r="D1142" s="197" t="s">
        <v>4456</v>
      </c>
      <c r="E1142" s="230">
        <v>1680000</v>
      </c>
      <c r="F1142" s="195" t="s">
        <v>4470</v>
      </c>
      <c r="G1142" s="206"/>
      <c r="H1142" s="206"/>
      <c r="I1142" s="230">
        <v>1680000</v>
      </c>
      <c r="J1142" s="126"/>
      <c r="K1142" s="126"/>
      <c r="L1142" s="137"/>
      <c r="M1142" s="137"/>
      <c r="N1142" s="126"/>
      <c r="O1142" s="206"/>
      <c r="P1142" s="206"/>
      <c r="Q1142" s="137"/>
      <c r="R1142" s="137"/>
      <c r="S1142" s="137"/>
    </row>
    <row r="1143" spans="1:19" ht="15.75" customHeight="1" x14ac:dyDescent="0.25">
      <c r="A1143" s="195">
        <v>112</v>
      </c>
      <c r="B1143" s="195" t="s">
        <v>4687</v>
      </c>
      <c r="C1143" s="207" t="s">
        <v>4540</v>
      </c>
      <c r="D1143" s="197" t="s">
        <v>4774</v>
      </c>
      <c r="E1143" s="230">
        <v>640000</v>
      </c>
      <c r="F1143" s="195"/>
      <c r="G1143" s="206"/>
      <c r="H1143" s="206"/>
      <c r="I1143" s="230">
        <v>640000</v>
      </c>
      <c r="J1143" s="126"/>
      <c r="K1143" s="126"/>
      <c r="L1143" s="137"/>
      <c r="M1143" s="137"/>
      <c r="N1143" s="126"/>
      <c r="O1143" s="206"/>
      <c r="P1143" s="206"/>
      <c r="Q1143" s="137"/>
      <c r="R1143" s="137"/>
      <c r="S1143" s="137"/>
    </row>
    <row r="1144" spans="1:19" ht="15.75" customHeight="1" x14ac:dyDescent="0.25">
      <c r="A1144" s="195">
        <v>113</v>
      </c>
      <c r="B1144" s="195" t="s">
        <v>4688</v>
      </c>
      <c r="C1144" s="207" t="s">
        <v>4777</v>
      </c>
      <c r="D1144" s="197" t="s">
        <v>4774</v>
      </c>
      <c r="E1144" s="230">
        <v>3200000</v>
      </c>
      <c r="F1144" s="195" t="s">
        <v>4772</v>
      </c>
      <c r="G1144" s="206"/>
      <c r="H1144" s="206"/>
      <c r="I1144" s="230">
        <v>3200000</v>
      </c>
      <c r="J1144" s="126"/>
      <c r="K1144" s="126"/>
      <c r="L1144" s="137"/>
      <c r="M1144" s="137"/>
      <c r="N1144" s="126"/>
      <c r="O1144" s="206"/>
      <c r="P1144" s="206"/>
      <c r="Q1144" s="137"/>
      <c r="R1144" s="137"/>
      <c r="S1144" s="137"/>
    </row>
    <row r="1145" spans="1:19" ht="15.75" customHeight="1" x14ac:dyDescent="0.25">
      <c r="A1145" s="195">
        <v>114</v>
      </c>
      <c r="B1145" s="195" t="s">
        <v>4689</v>
      </c>
      <c r="C1145" s="207" t="s">
        <v>4541</v>
      </c>
      <c r="D1145" s="197" t="s">
        <v>3504</v>
      </c>
      <c r="E1145" s="230">
        <v>690000</v>
      </c>
      <c r="F1145" s="195" t="s">
        <v>4470</v>
      </c>
      <c r="G1145" s="206"/>
      <c r="H1145" s="206"/>
      <c r="I1145" s="230">
        <v>690000</v>
      </c>
      <c r="J1145" s="126"/>
      <c r="K1145" s="126"/>
      <c r="L1145" s="137"/>
      <c r="M1145" s="137"/>
      <c r="N1145" s="126"/>
      <c r="O1145" s="206"/>
      <c r="P1145" s="206"/>
      <c r="Q1145" s="137"/>
      <c r="R1145" s="137"/>
      <c r="S1145" s="137"/>
    </row>
    <row r="1146" spans="1:19" ht="15.75" customHeight="1" x14ac:dyDescent="0.25">
      <c r="A1146" s="195">
        <v>115</v>
      </c>
      <c r="B1146" s="195" t="s">
        <v>4690</v>
      </c>
      <c r="C1146" s="207" t="s">
        <v>4541</v>
      </c>
      <c r="D1146" s="197" t="s">
        <v>4456</v>
      </c>
      <c r="E1146" s="230">
        <v>1680000</v>
      </c>
      <c r="F1146" s="195" t="s">
        <v>4470</v>
      </c>
      <c r="G1146" s="206"/>
      <c r="H1146" s="206"/>
      <c r="I1146" s="230">
        <v>1680000</v>
      </c>
      <c r="J1146" s="126"/>
      <c r="K1146" s="126"/>
      <c r="L1146" s="137"/>
      <c r="M1146" s="137"/>
      <c r="N1146" s="126"/>
      <c r="O1146" s="206"/>
      <c r="P1146" s="206"/>
      <c r="Q1146" s="137"/>
      <c r="R1146" s="137"/>
      <c r="S1146" s="137"/>
    </row>
    <row r="1147" spans="1:19" ht="15.75" customHeight="1" x14ac:dyDescent="0.25">
      <c r="A1147" s="195">
        <v>116</v>
      </c>
      <c r="B1147" s="195" t="s">
        <v>4691</v>
      </c>
      <c r="C1147" s="207" t="s">
        <v>4542</v>
      </c>
      <c r="D1147" s="197" t="s">
        <v>4774</v>
      </c>
      <c r="E1147" s="230">
        <v>1280000</v>
      </c>
      <c r="F1147" s="195" t="s">
        <v>4471</v>
      </c>
      <c r="G1147" s="206"/>
      <c r="H1147" s="206"/>
      <c r="I1147" s="230">
        <v>1280000</v>
      </c>
      <c r="J1147" s="126"/>
      <c r="K1147" s="126"/>
      <c r="L1147" s="137"/>
      <c r="M1147" s="137"/>
      <c r="N1147" s="126"/>
      <c r="O1147" s="206"/>
      <c r="P1147" s="206"/>
      <c r="Q1147" s="137"/>
      <c r="R1147" s="137"/>
      <c r="S1147" s="137"/>
    </row>
    <row r="1148" spans="1:19" ht="15.75" customHeight="1" x14ac:dyDescent="0.25">
      <c r="A1148" s="195">
        <v>117</v>
      </c>
      <c r="B1148" s="195" t="s">
        <v>4692</v>
      </c>
      <c r="C1148" s="207" t="s">
        <v>4543</v>
      </c>
      <c r="D1148" s="197" t="s">
        <v>4456</v>
      </c>
      <c r="E1148" s="230">
        <v>560000</v>
      </c>
      <c r="F1148" s="195"/>
      <c r="G1148" s="206"/>
      <c r="H1148" s="206"/>
      <c r="I1148" s="230">
        <v>560000</v>
      </c>
      <c r="J1148" s="126"/>
      <c r="K1148" s="126"/>
      <c r="L1148" s="137"/>
      <c r="M1148" s="137"/>
      <c r="N1148" s="126"/>
      <c r="O1148" s="206"/>
      <c r="P1148" s="206"/>
      <c r="Q1148" s="137"/>
      <c r="R1148" s="137"/>
      <c r="S1148" s="137"/>
    </row>
    <row r="1149" spans="1:19" ht="15.75" customHeight="1" x14ac:dyDescent="0.25">
      <c r="A1149" s="195">
        <v>118</v>
      </c>
      <c r="B1149" s="195" t="s">
        <v>4693</v>
      </c>
      <c r="C1149" s="207" t="s">
        <v>4543</v>
      </c>
      <c r="D1149" s="197" t="s">
        <v>3504</v>
      </c>
      <c r="E1149" s="230">
        <v>230000</v>
      </c>
      <c r="F1149" s="195"/>
      <c r="G1149" s="206"/>
      <c r="H1149" s="206"/>
      <c r="I1149" s="230">
        <v>230000</v>
      </c>
      <c r="J1149" s="126"/>
      <c r="K1149" s="126"/>
      <c r="L1149" s="137"/>
      <c r="M1149" s="137"/>
      <c r="N1149" s="126"/>
      <c r="O1149" s="206"/>
      <c r="P1149" s="206"/>
      <c r="Q1149" s="137"/>
      <c r="R1149" s="137"/>
      <c r="S1149" s="137"/>
    </row>
    <row r="1150" spans="1:19" ht="15.75" customHeight="1" x14ac:dyDescent="0.25">
      <c r="A1150" s="195">
        <v>119</v>
      </c>
      <c r="B1150" s="195" t="s">
        <v>4694</v>
      </c>
      <c r="C1150" s="207" t="s">
        <v>4544</v>
      </c>
      <c r="D1150" s="197" t="s">
        <v>3504</v>
      </c>
      <c r="E1150" s="230">
        <v>230000</v>
      </c>
      <c r="F1150" s="195"/>
      <c r="G1150" s="206"/>
      <c r="H1150" s="206"/>
      <c r="I1150" s="230">
        <v>230000</v>
      </c>
      <c r="J1150" s="126"/>
      <c r="K1150" s="126"/>
      <c r="L1150" s="137"/>
      <c r="M1150" s="137"/>
      <c r="N1150" s="126"/>
      <c r="O1150" s="206"/>
      <c r="P1150" s="206"/>
      <c r="Q1150" s="137"/>
      <c r="R1150" s="137"/>
      <c r="S1150" s="137"/>
    </row>
    <row r="1151" spans="1:19" ht="15.75" customHeight="1" x14ac:dyDescent="0.25">
      <c r="A1151" s="195">
        <v>120</v>
      </c>
      <c r="B1151" s="195" t="s">
        <v>4695</v>
      </c>
      <c r="C1151" s="207" t="s">
        <v>4544</v>
      </c>
      <c r="D1151" s="197" t="s">
        <v>4456</v>
      </c>
      <c r="E1151" s="230">
        <v>560000</v>
      </c>
      <c r="F1151" s="195"/>
      <c r="G1151" s="206"/>
      <c r="H1151" s="206"/>
      <c r="I1151" s="230">
        <v>560000</v>
      </c>
      <c r="J1151" s="126"/>
      <c r="K1151" s="126"/>
      <c r="L1151" s="137"/>
      <c r="M1151" s="137"/>
      <c r="N1151" s="126"/>
      <c r="O1151" s="206"/>
      <c r="P1151" s="206"/>
      <c r="Q1151" s="137"/>
      <c r="R1151" s="137"/>
      <c r="S1151" s="137"/>
    </row>
    <row r="1152" spans="1:19" ht="15.75" customHeight="1" x14ac:dyDescent="0.25">
      <c r="A1152" s="195">
        <v>121</v>
      </c>
      <c r="B1152" s="195" t="s">
        <v>4696</v>
      </c>
      <c r="C1152" s="207" t="s">
        <v>4545</v>
      </c>
      <c r="D1152" s="197" t="s">
        <v>3504</v>
      </c>
      <c r="E1152" s="230">
        <v>230000</v>
      </c>
      <c r="F1152" s="195"/>
      <c r="G1152" s="206"/>
      <c r="H1152" s="206"/>
      <c r="I1152" s="230">
        <v>230000</v>
      </c>
      <c r="J1152" s="126"/>
      <c r="K1152" s="126"/>
      <c r="L1152" s="137"/>
      <c r="M1152" s="137"/>
      <c r="N1152" s="126"/>
      <c r="O1152" s="206"/>
      <c r="P1152" s="206"/>
      <c r="Q1152" s="137"/>
      <c r="R1152" s="137"/>
      <c r="S1152" s="137"/>
    </row>
    <row r="1153" spans="1:19" ht="15.75" customHeight="1" x14ac:dyDescent="0.25">
      <c r="A1153" s="195">
        <v>122</v>
      </c>
      <c r="B1153" s="195" t="s">
        <v>4697</v>
      </c>
      <c r="C1153" s="207" t="s">
        <v>4545</v>
      </c>
      <c r="D1153" s="197" t="s">
        <v>4456</v>
      </c>
      <c r="E1153" s="230">
        <v>560000</v>
      </c>
      <c r="F1153" s="195"/>
      <c r="G1153" s="206"/>
      <c r="H1153" s="206"/>
      <c r="I1153" s="230">
        <v>560000</v>
      </c>
      <c r="J1153" s="126"/>
      <c r="K1153" s="126"/>
      <c r="L1153" s="137"/>
      <c r="M1153" s="137"/>
      <c r="N1153" s="126"/>
      <c r="O1153" s="206"/>
      <c r="P1153" s="206"/>
      <c r="Q1153" s="137"/>
      <c r="R1153" s="137"/>
      <c r="S1153" s="137"/>
    </row>
    <row r="1154" spans="1:19" ht="15.75" customHeight="1" x14ac:dyDescent="0.25">
      <c r="A1154" s="195">
        <v>123</v>
      </c>
      <c r="B1154" s="195" t="s">
        <v>4698</v>
      </c>
      <c r="C1154" s="207" t="s">
        <v>4546</v>
      </c>
      <c r="D1154" s="197" t="s">
        <v>3504</v>
      </c>
      <c r="E1154" s="230">
        <v>230000</v>
      </c>
      <c r="F1154" s="195"/>
      <c r="G1154" s="206"/>
      <c r="H1154" s="206"/>
      <c r="I1154" s="230">
        <v>230000</v>
      </c>
      <c r="J1154" s="126"/>
      <c r="K1154" s="126"/>
      <c r="L1154" s="137"/>
      <c r="M1154" s="137"/>
      <c r="N1154" s="126"/>
      <c r="O1154" s="206"/>
      <c r="P1154" s="206"/>
      <c r="Q1154" s="137"/>
      <c r="R1154" s="137"/>
      <c r="S1154" s="137"/>
    </row>
    <row r="1155" spans="1:19" ht="15.75" customHeight="1" x14ac:dyDescent="0.25">
      <c r="A1155" s="195">
        <v>124</v>
      </c>
      <c r="B1155" s="195" t="s">
        <v>4699</v>
      </c>
      <c r="C1155" s="207" t="s">
        <v>4546</v>
      </c>
      <c r="D1155" s="197" t="s">
        <v>4456</v>
      </c>
      <c r="E1155" s="230">
        <v>560000</v>
      </c>
      <c r="F1155" s="195"/>
      <c r="G1155" s="206"/>
      <c r="H1155" s="206"/>
      <c r="I1155" s="230">
        <v>560000</v>
      </c>
      <c r="J1155" s="126"/>
      <c r="K1155" s="126"/>
      <c r="L1155" s="137"/>
      <c r="M1155" s="137"/>
      <c r="N1155" s="126"/>
      <c r="O1155" s="206"/>
      <c r="P1155" s="206"/>
      <c r="Q1155" s="137"/>
      <c r="R1155" s="137"/>
      <c r="S1155" s="137"/>
    </row>
    <row r="1156" spans="1:19" ht="15.75" customHeight="1" x14ac:dyDescent="0.25">
      <c r="A1156" s="195">
        <v>125</v>
      </c>
      <c r="B1156" s="195" t="s">
        <v>4700</v>
      </c>
      <c r="C1156" s="207" t="s">
        <v>4547</v>
      </c>
      <c r="D1156" s="197" t="s">
        <v>3504</v>
      </c>
      <c r="E1156" s="230">
        <v>230000</v>
      </c>
      <c r="F1156" s="195"/>
      <c r="G1156" s="206"/>
      <c r="H1156" s="206"/>
      <c r="I1156" s="230">
        <v>230000</v>
      </c>
      <c r="J1156" s="126"/>
      <c r="K1156" s="126"/>
      <c r="L1156" s="137"/>
      <c r="M1156" s="137"/>
      <c r="N1156" s="126"/>
      <c r="O1156" s="206"/>
      <c r="P1156" s="206"/>
      <c r="Q1156" s="137"/>
      <c r="R1156" s="137"/>
      <c r="S1156" s="137"/>
    </row>
    <row r="1157" spans="1:19" ht="15.75" customHeight="1" x14ac:dyDescent="0.25">
      <c r="A1157" s="195">
        <v>126</v>
      </c>
      <c r="B1157" s="195" t="s">
        <v>4701</v>
      </c>
      <c r="C1157" s="207" t="s">
        <v>4547</v>
      </c>
      <c r="D1157" s="197" t="s">
        <v>4456</v>
      </c>
      <c r="E1157" s="230">
        <v>560000</v>
      </c>
      <c r="F1157" s="195"/>
      <c r="G1157" s="206"/>
      <c r="H1157" s="206"/>
      <c r="I1157" s="230">
        <v>560000</v>
      </c>
      <c r="J1157" s="126"/>
      <c r="K1157" s="126"/>
      <c r="L1157" s="137"/>
      <c r="M1157" s="137"/>
      <c r="N1157" s="126"/>
      <c r="O1157" s="206"/>
      <c r="P1157" s="206"/>
      <c r="Q1157" s="137"/>
      <c r="R1157" s="137"/>
      <c r="S1157" s="137"/>
    </row>
    <row r="1158" spans="1:19" ht="15.75" customHeight="1" x14ac:dyDescent="0.25">
      <c r="A1158" s="195">
        <v>127</v>
      </c>
      <c r="B1158" s="195" t="s">
        <v>4702</v>
      </c>
      <c r="C1158" s="207" t="s">
        <v>4548</v>
      </c>
      <c r="D1158" s="197" t="s">
        <v>3504</v>
      </c>
      <c r="E1158" s="230">
        <v>230000</v>
      </c>
      <c r="F1158" s="195"/>
      <c r="G1158" s="206"/>
      <c r="H1158" s="206"/>
      <c r="I1158" s="230">
        <v>230000</v>
      </c>
      <c r="J1158" s="126"/>
      <c r="K1158" s="126"/>
      <c r="L1158" s="137"/>
      <c r="M1158" s="137"/>
      <c r="N1158" s="126"/>
      <c r="O1158" s="206"/>
      <c r="P1158" s="206"/>
      <c r="Q1158" s="137"/>
      <c r="R1158" s="137"/>
      <c r="S1158" s="137"/>
    </row>
    <row r="1159" spans="1:19" ht="15.75" customHeight="1" x14ac:dyDescent="0.25">
      <c r="A1159" s="195">
        <v>128</v>
      </c>
      <c r="B1159" s="195" t="s">
        <v>4703</v>
      </c>
      <c r="C1159" s="207" t="s">
        <v>4548</v>
      </c>
      <c r="D1159" s="197" t="s">
        <v>4456</v>
      </c>
      <c r="E1159" s="230">
        <v>560000</v>
      </c>
      <c r="F1159" s="195"/>
      <c r="G1159" s="206"/>
      <c r="H1159" s="206"/>
      <c r="I1159" s="230">
        <v>560000</v>
      </c>
      <c r="J1159" s="126"/>
      <c r="K1159" s="126"/>
      <c r="L1159" s="137"/>
      <c r="M1159" s="137"/>
      <c r="N1159" s="126"/>
      <c r="O1159" s="206"/>
      <c r="P1159" s="206"/>
      <c r="Q1159" s="137"/>
      <c r="R1159" s="137"/>
      <c r="S1159" s="137"/>
    </row>
    <row r="1160" spans="1:19" ht="15.75" customHeight="1" x14ac:dyDescent="0.25">
      <c r="A1160" s="195">
        <v>129</v>
      </c>
      <c r="B1160" s="195" t="s">
        <v>4704</v>
      </c>
      <c r="C1160" s="207" t="s">
        <v>4549</v>
      </c>
      <c r="D1160" s="197" t="s">
        <v>3504</v>
      </c>
      <c r="E1160" s="230">
        <v>230000</v>
      </c>
      <c r="F1160" s="195"/>
      <c r="G1160" s="206"/>
      <c r="H1160" s="206"/>
      <c r="I1160" s="230">
        <v>230000</v>
      </c>
      <c r="J1160" s="126"/>
      <c r="K1160" s="126"/>
      <c r="L1160" s="137"/>
      <c r="M1160" s="137"/>
      <c r="N1160" s="126"/>
      <c r="O1160" s="206"/>
      <c r="P1160" s="206"/>
      <c r="Q1160" s="137"/>
      <c r="R1160" s="137"/>
      <c r="S1160" s="137"/>
    </row>
    <row r="1161" spans="1:19" ht="15.75" customHeight="1" x14ac:dyDescent="0.25">
      <c r="A1161" s="195">
        <v>130</v>
      </c>
      <c r="B1161" s="195" t="s">
        <v>4705</v>
      </c>
      <c r="C1161" s="207" t="s">
        <v>4549</v>
      </c>
      <c r="D1161" s="197" t="s">
        <v>4456</v>
      </c>
      <c r="E1161" s="230">
        <v>560000</v>
      </c>
      <c r="F1161" s="195"/>
      <c r="G1161" s="206"/>
      <c r="H1161" s="206"/>
      <c r="I1161" s="230">
        <v>560000</v>
      </c>
      <c r="J1161" s="126"/>
      <c r="K1161" s="126"/>
      <c r="L1161" s="137"/>
      <c r="M1161" s="137"/>
      <c r="N1161" s="126"/>
      <c r="O1161" s="206"/>
      <c r="P1161" s="206"/>
      <c r="Q1161" s="137"/>
      <c r="R1161" s="137"/>
      <c r="S1161" s="137"/>
    </row>
    <row r="1162" spans="1:19" ht="15.75" customHeight="1" x14ac:dyDescent="0.25">
      <c r="A1162" s="195">
        <v>131</v>
      </c>
      <c r="B1162" s="195" t="s">
        <v>4706</v>
      </c>
      <c r="C1162" s="207" t="s">
        <v>2512</v>
      </c>
      <c r="D1162" s="197" t="s">
        <v>1002</v>
      </c>
      <c r="E1162" s="230">
        <v>210000</v>
      </c>
      <c r="F1162" s="195"/>
      <c r="G1162" s="206"/>
      <c r="H1162" s="206"/>
      <c r="I1162" s="230">
        <v>210000</v>
      </c>
      <c r="J1162" s="126"/>
      <c r="K1162" s="126"/>
      <c r="L1162" s="137"/>
      <c r="M1162" s="137"/>
      <c r="N1162" s="126"/>
      <c r="O1162" s="206"/>
      <c r="P1162" s="206"/>
      <c r="Q1162" s="137"/>
      <c r="R1162" s="137"/>
      <c r="S1162" s="137"/>
    </row>
    <row r="1163" spans="1:19" ht="15.75" customHeight="1" x14ac:dyDescent="0.25">
      <c r="A1163" s="195">
        <v>132</v>
      </c>
      <c r="B1163" s="195" t="s">
        <v>4707</v>
      </c>
      <c r="C1163" s="207" t="s">
        <v>2512</v>
      </c>
      <c r="D1163" s="197" t="s">
        <v>2576</v>
      </c>
      <c r="E1163" s="230">
        <v>430000</v>
      </c>
      <c r="F1163" s="195"/>
      <c r="G1163" s="206"/>
      <c r="H1163" s="206"/>
      <c r="I1163" s="230">
        <v>430000</v>
      </c>
      <c r="J1163" s="126"/>
      <c r="K1163" s="126"/>
      <c r="L1163" s="137"/>
      <c r="M1163" s="137"/>
      <c r="N1163" s="126"/>
      <c r="O1163" s="206"/>
      <c r="P1163" s="206"/>
      <c r="Q1163" s="137"/>
      <c r="R1163" s="137"/>
      <c r="S1163" s="137"/>
    </row>
    <row r="1164" spans="1:19" ht="15.75" customHeight="1" x14ac:dyDescent="0.25">
      <c r="A1164" s="195">
        <v>133</v>
      </c>
      <c r="B1164" s="195" t="s">
        <v>4708</v>
      </c>
      <c r="C1164" s="207" t="s">
        <v>4550</v>
      </c>
      <c r="D1164" s="197" t="s">
        <v>3504</v>
      </c>
      <c r="E1164" s="230">
        <v>230000</v>
      </c>
      <c r="F1164" s="195"/>
      <c r="G1164" s="206"/>
      <c r="H1164" s="206"/>
      <c r="I1164" s="230">
        <v>230000</v>
      </c>
      <c r="J1164" s="126"/>
      <c r="K1164" s="126"/>
      <c r="L1164" s="137"/>
      <c r="M1164" s="137"/>
      <c r="N1164" s="126"/>
      <c r="O1164" s="206"/>
      <c r="P1164" s="206"/>
      <c r="Q1164" s="137"/>
      <c r="R1164" s="137"/>
      <c r="S1164" s="137"/>
    </row>
    <row r="1165" spans="1:19" ht="15.75" customHeight="1" x14ac:dyDescent="0.25">
      <c r="A1165" s="195">
        <v>134</v>
      </c>
      <c r="B1165" s="195" t="s">
        <v>4709</v>
      </c>
      <c r="C1165" s="207" t="s">
        <v>4550</v>
      </c>
      <c r="D1165" s="197" t="s">
        <v>4456</v>
      </c>
      <c r="E1165" s="230">
        <v>560000</v>
      </c>
      <c r="F1165" s="233"/>
      <c r="G1165" s="206"/>
      <c r="H1165" s="206"/>
      <c r="I1165" s="230">
        <v>560000</v>
      </c>
      <c r="J1165" s="126"/>
      <c r="K1165" s="126"/>
      <c r="L1165" s="137"/>
      <c r="M1165" s="137"/>
      <c r="N1165" s="126"/>
      <c r="O1165" s="206"/>
      <c r="P1165" s="206"/>
      <c r="Q1165" s="137"/>
      <c r="R1165" s="137"/>
      <c r="S1165" s="137"/>
    </row>
    <row r="1166" spans="1:19" ht="15.75" customHeight="1" x14ac:dyDescent="0.25">
      <c r="A1166" s="195">
        <v>135</v>
      </c>
      <c r="B1166" s="195" t="s">
        <v>4710</v>
      </c>
      <c r="C1166" s="207" t="s">
        <v>4551</v>
      </c>
      <c r="D1166" s="197" t="s">
        <v>4456</v>
      </c>
      <c r="E1166" s="230">
        <v>560000</v>
      </c>
      <c r="F1166" s="195"/>
      <c r="G1166" s="230">
        <v>560000</v>
      </c>
      <c r="H1166" s="206"/>
      <c r="I1166" s="232">
        <f>SUM(I1064:I1165)</f>
        <v>68175000</v>
      </c>
      <c r="J1166" s="126"/>
      <c r="K1166" s="126"/>
      <c r="L1166" s="137"/>
      <c r="M1166" s="137"/>
      <c r="N1166" s="126"/>
      <c r="O1166" s="206"/>
      <c r="P1166" s="206"/>
      <c r="Q1166" s="137"/>
      <c r="R1166" s="137"/>
      <c r="S1166" s="137"/>
    </row>
    <row r="1167" spans="1:19" ht="15.75" customHeight="1" x14ac:dyDescent="0.25">
      <c r="A1167" s="195">
        <v>136</v>
      </c>
      <c r="B1167" s="195" t="s">
        <v>4711</v>
      </c>
      <c r="C1167" s="207" t="s">
        <v>4551</v>
      </c>
      <c r="D1167" s="197" t="s">
        <v>3504</v>
      </c>
      <c r="E1167" s="230">
        <v>230000</v>
      </c>
      <c r="F1167" s="195"/>
      <c r="G1167" s="230">
        <v>230000</v>
      </c>
      <c r="H1167" s="206"/>
      <c r="I1167" s="206"/>
      <c r="J1167" s="126"/>
      <c r="K1167" s="126"/>
      <c r="L1167" s="137"/>
      <c r="M1167" s="137"/>
      <c r="N1167" s="126"/>
      <c r="O1167" s="206"/>
      <c r="P1167" s="206"/>
      <c r="Q1167" s="137"/>
      <c r="R1167" s="137"/>
      <c r="S1167" s="137"/>
    </row>
    <row r="1168" spans="1:19" ht="15.75" customHeight="1" x14ac:dyDescent="0.25">
      <c r="A1168" s="195">
        <v>137</v>
      </c>
      <c r="B1168" s="195" t="s">
        <v>4712</v>
      </c>
      <c r="C1168" s="207" t="s">
        <v>4785</v>
      </c>
      <c r="D1168" s="197" t="s">
        <v>3504</v>
      </c>
      <c r="E1168" s="230">
        <v>230000</v>
      </c>
      <c r="F1168" s="195"/>
      <c r="G1168" s="230">
        <v>230000</v>
      </c>
      <c r="H1168" s="206"/>
      <c r="I1168" s="206"/>
      <c r="J1168" s="126"/>
      <c r="K1168" s="126"/>
      <c r="L1168" s="137"/>
      <c r="M1168" s="137"/>
      <c r="N1168" s="126"/>
      <c r="O1168" s="206"/>
      <c r="P1168" s="206"/>
      <c r="Q1168" s="137"/>
      <c r="R1168" s="137"/>
      <c r="S1168" s="137"/>
    </row>
    <row r="1169" spans="1:19" ht="15.75" customHeight="1" x14ac:dyDescent="0.25">
      <c r="A1169" s="195">
        <v>138</v>
      </c>
      <c r="B1169" s="195" t="s">
        <v>4713</v>
      </c>
      <c r="C1169" s="207" t="s">
        <v>4785</v>
      </c>
      <c r="D1169" s="197" t="s">
        <v>4456</v>
      </c>
      <c r="E1169" s="230">
        <v>560000</v>
      </c>
      <c r="F1169" s="195"/>
      <c r="G1169" s="230">
        <v>560000</v>
      </c>
      <c r="H1169" s="206"/>
      <c r="I1169" s="206"/>
      <c r="J1169" s="126"/>
      <c r="K1169" s="126"/>
      <c r="L1169" s="137"/>
      <c r="M1169" s="137"/>
      <c r="N1169" s="126"/>
      <c r="O1169" s="206"/>
      <c r="P1169" s="206"/>
      <c r="Q1169" s="137"/>
      <c r="R1169" s="137"/>
      <c r="S1169" s="137"/>
    </row>
    <row r="1170" spans="1:19" ht="15.75" customHeight="1" x14ac:dyDescent="0.25">
      <c r="A1170" s="195">
        <v>139</v>
      </c>
      <c r="B1170" s="195" t="s">
        <v>4714</v>
      </c>
      <c r="C1170" s="207" t="s">
        <v>4552</v>
      </c>
      <c r="D1170" s="197" t="s">
        <v>2576</v>
      </c>
      <c r="E1170" s="230">
        <v>430000</v>
      </c>
      <c r="F1170" s="195"/>
      <c r="G1170" s="230">
        <v>430000</v>
      </c>
      <c r="H1170" s="206"/>
      <c r="I1170" s="206"/>
      <c r="J1170" s="126"/>
      <c r="K1170" s="126"/>
      <c r="L1170" s="137"/>
      <c r="M1170" s="137"/>
      <c r="N1170" s="126"/>
      <c r="O1170" s="206"/>
      <c r="P1170" s="206"/>
      <c r="Q1170" s="137"/>
      <c r="R1170" s="137"/>
      <c r="S1170" s="137"/>
    </row>
    <row r="1171" spans="1:19" ht="15.75" customHeight="1" x14ac:dyDescent="0.25">
      <c r="A1171" s="195">
        <v>140</v>
      </c>
      <c r="B1171" s="195" t="s">
        <v>4715</v>
      </c>
      <c r="C1171" s="207" t="s">
        <v>4553</v>
      </c>
      <c r="D1171" s="197" t="s">
        <v>4456</v>
      </c>
      <c r="E1171" s="230">
        <v>560000</v>
      </c>
      <c r="F1171" s="195"/>
      <c r="G1171" s="230">
        <v>560000</v>
      </c>
      <c r="H1171" s="206"/>
      <c r="I1171" s="206"/>
      <c r="J1171" s="126"/>
      <c r="K1171" s="126"/>
      <c r="L1171" s="137"/>
      <c r="M1171" s="137"/>
      <c r="N1171" s="126"/>
      <c r="O1171" s="206"/>
      <c r="P1171" s="206"/>
      <c r="Q1171" s="137"/>
      <c r="R1171" s="137"/>
      <c r="S1171" s="137"/>
    </row>
    <row r="1172" spans="1:19" ht="15.75" customHeight="1" x14ac:dyDescent="0.25">
      <c r="A1172" s="195">
        <v>141</v>
      </c>
      <c r="B1172" s="195" t="s">
        <v>4716</v>
      </c>
      <c r="C1172" s="207" t="s">
        <v>4553</v>
      </c>
      <c r="D1172" s="197" t="s">
        <v>3504</v>
      </c>
      <c r="E1172" s="230">
        <v>230000</v>
      </c>
      <c r="F1172" s="195"/>
      <c r="G1172" s="230">
        <v>230000</v>
      </c>
      <c r="H1172" s="206"/>
      <c r="I1172" s="206"/>
      <c r="J1172" s="126"/>
      <c r="K1172" s="126"/>
      <c r="L1172" s="137"/>
      <c r="M1172" s="137"/>
      <c r="N1172" s="126"/>
      <c r="O1172" s="206"/>
      <c r="P1172" s="206"/>
      <c r="Q1172" s="137"/>
      <c r="R1172" s="137"/>
      <c r="S1172" s="137"/>
    </row>
    <row r="1173" spans="1:19" ht="15.75" customHeight="1" x14ac:dyDescent="0.25">
      <c r="A1173" s="195">
        <v>142</v>
      </c>
      <c r="B1173" s="195" t="s">
        <v>4717</v>
      </c>
      <c r="C1173" s="235" t="s">
        <v>4554</v>
      </c>
      <c r="D1173" s="197" t="s">
        <v>4456</v>
      </c>
      <c r="E1173" s="230">
        <v>560000</v>
      </c>
      <c r="F1173" s="195"/>
      <c r="G1173" s="230">
        <v>560000</v>
      </c>
      <c r="H1173" s="206"/>
      <c r="I1173" s="206"/>
      <c r="J1173" s="126"/>
      <c r="K1173" s="126"/>
      <c r="L1173" s="137"/>
      <c r="M1173" s="137"/>
      <c r="N1173" s="126"/>
      <c r="O1173" s="206"/>
      <c r="P1173" s="206"/>
      <c r="Q1173" s="137"/>
      <c r="R1173" s="137"/>
      <c r="S1173" s="137"/>
    </row>
    <row r="1174" spans="1:19" ht="15.75" customHeight="1" x14ac:dyDescent="0.25">
      <c r="A1174" s="195">
        <v>143</v>
      </c>
      <c r="B1174" s="195" t="s">
        <v>4718</v>
      </c>
      <c r="C1174" s="235" t="s">
        <v>4554</v>
      </c>
      <c r="D1174" s="197" t="s">
        <v>3504</v>
      </c>
      <c r="E1174" s="230">
        <v>230000</v>
      </c>
      <c r="F1174" s="195"/>
      <c r="G1174" s="230">
        <v>230000</v>
      </c>
      <c r="H1174" s="206"/>
      <c r="I1174" s="206"/>
      <c r="J1174" s="126"/>
      <c r="K1174" s="126"/>
      <c r="L1174" s="137"/>
      <c r="M1174" s="137"/>
      <c r="N1174" s="126"/>
      <c r="O1174" s="206"/>
      <c r="P1174" s="206"/>
      <c r="Q1174" s="137"/>
      <c r="R1174" s="137"/>
      <c r="S1174" s="137"/>
    </row>
    <row r="1175" spans="1:19" ht="15.75" customHeight="1" x14ac:dyDescent="0.25">
      <c r="A1175" s="195">
        <v>144</v>
      </c>
      <c r="B1175" s="195" t="s">
        <v>4719</v>
      </c>
      <c r="C1175" s="207" t="s">
        <v>4555</v>
      </c>
      <c r="D1175" s="197" t="s">
        <v>3504</v>
      </c>
      <c r="E1175" s="230">
        <v>230000</v>
      </c>
      <c r="F1175" s="195"/>
      <c r="G1175" s="230">
        <v>230000</v>
      </c>
      <c r="H1175" s="206"/>
      <c r="I1175" s="206"/>
      <c r="J1175" s="126"/>
      <c r="K1175" s="126"/>
      <c r="L1175" s="137"/>
      <c r="M1175" s="137"/>
      <c r="N1175" s="126"/>
      <c r="O1175" s="206"/>
      <c r="P1175" s="206"/>
      <c r="Q1175" s="137"/>
      <c r="R1175" s="137"/>
      <c r="S1175" s="137"/>
    </row>
    <row r="1176" spans="1:19" ht="15.75" customHeight="1" x14ac:dyDescent="0.25">
      <c r="A1176" s="195">
        <v>145</v>
      </c>
      <c r="B1176" s="195" t="s">
        <v>4720</v>
      </c>
      <c r="C1176" s="207" t="s">
        <v>4555</v>
      </c>
      <c r="D1176" s="197" t="s">
        <v>4456</v>
      </c>
      <c r="E1176" s="230">
        <v>560000</v>
      </c>
      <c r="F1176" s="195"/>
      <c r="G1176" s="230">
        <v>560000</v>
      </c>
      <c r="H1176" s="206"/>
      <c r="I1176" s="206"/>
      <c r="J1176" s="126"/>
      <c r="K1176" s="126"/>
      <c r="L1176" s="137"/>
      <c r="M1176" s="137"/>
      <c r="N1176" s="126"/>
      <c r="O1176" s="206"/>
      <c r="P1176" s="206"/>
      <c r="Q1176" s="137"/>
      <c r="R1176" s="137"/>
      <c r="S1176" s="137"/>
    </row>
    <row r="1177" spans="1:19" ht="15.75" customHeight="1" x14ac:dyDescent="0.25">
      <c r="A1177" s="195">
        <v>146</v>
      </c>
      <c r="B1177" s="195" t="s">
        <v>4721</v>
      </c>
      <c r="C1177" s="207" t="s">
        <v>4556</v>
      </c>
      <c r="D1177" s="197" t="s">
        <v>4456</v>
      </c>
      <c r="E1177" s="230">
        <v>560000</v>
      </c>
      <c r="F1177" s="195"/>
      <c r="G1177" s="230">
        <v>560000</v>
      </c>
      <c r="H1177" s="206"/>
      <c r="I1177" s="206"/>
      <c r="J1177" s="126"/>
      <c r="K1177" s="126"/>
      <c r="L1177" s="137"/>
      <c r="M1177" s="137"/>
      <c r="N1177" s="126"/>
      <c r="O1177" s="206"/>
      <c r="P1177" s="206"/>
      <c r="Q1177" s="137"/>
      <c r="R1177" s="137"/>
      <c r="S1177" s="137"/>
    </row>
    <row r="1178" spans="1:19" ht="15.75" customHeight="1" x14ac:dyDescent="0.25">
      <c r="A1178" s="195">
        <v>147</v>
      </c>
      <c r="B1178" s="195" t="s">
        <v>4722</v>
      </c>
      <c r="C1178" s="207" t="s">
        <v>4556</v>
      </c>
      <c r="D1178" s="197" t="s">
        <v>3504</v>
      </c>
      <c r="E1178" s="230">
        <v>230000</v>
      </c>
      <c r="F1178" s="195"/>
      <c r="G1178" s="230">
        <v>230000</v>
      </c>
      <c r="H1178" s="206"/>
      <c r="I1178" s="206"/>
      <c r="J1178" s="126"/>
      <c r="K1178" s="126"/>
      <c r="L1178" s="137"/>
      <c r="M1178" s="137"/>
      <c r="N1178" s="126"/>
      <c r="O1178" s="206"/>
      <c r="P1178" s="206"/>
      <c r="Q1178" s="137"/>
      <c r="R1178" s="137"/>
      <c r="S1178" s="137"/>
    </row>
    <row r="1179" spans="1:19" ht="15.75" customHeight="1" x14ac:dyDescent="0.25">
      <c r="A1179" s="195">
        <v>148</v>
      </c>
      <c r="B1179" s="195" t="s">
        <v>4723</v>
      </c>
      <c r="C1179" s="207" t="s">
        <v>4557</v>
      </c>
      <c r="D1179" s="197" t="s">
        <v>3504</v>
      </c>
      <c r="E1179" s="230">
        <v>230000</v>
      </c>
      <c r="F1179" s="195"/>
      <c r="G1179" s="230">
        <v>230000</v>
      </c>
      <c r="H1179" s="206"/>
      <c r="I1179" s="206"/>
      <c r="J1179" s="126"/>
      <c r="K1179" s="126"/>
      <c r="L1179" s="137"/>
      <c r="M1179" s="137"/>
      <c r="N1179" s="126"/>
      <c r="O1179" s="206"/>
      <c r="P1179" s="206"/>
      <c r="Q1179" s="137"/>
      <c r="R1179" s="137"/>
      <c r="S1179" s="137"/>
    </row>
    <row r="1180" spans="1:19" ht="15.75" customHeight="1" x14ac:dyDescent="0.25">
      <c r="A1180" s="195">
        <v>149</v>
      </c>
      <c r="B1180" s="195" t="s">
        <v>4724</v>
      </c>
      <c r="C1180" s="207" t="s">
        <v>4557</v>
      </c>
      <c r="D1180" s="197" t="s">
        <v>4456</v>
      </c>
      <c r="E1180" s="230">
        <v>560000</v>
      </c>
      <c r="F1180" s="195"/>
      <c r="G1180" s="230">
        <v>560000</v>
      </c>
      <c r="H1180" s="206"/>
      <c r="I1180" s="206"/>
      <c r="J1180" s="126"/>
      <c r="K1180" s="126"/>
      <c r="L1180" s="137"/>
      <c r="M1180" s="137"/>
      <c r="N1180" s="126"/>
      <c r="O1180" s="206"/>
      <c r="P1180" s="206"/>
      <c r="Q1180" s="137"/>
      <c r="R1180" s="137"/>
      <c r="S1180" s="137"/>
    </row>
    <row r="1181" spans="1:19" ht="15.75" customHeight="1" x14ac:dyDescent="0.25">
      <c r="A1181" s="195">
        <v>150</v>
      </c>
      <c r="B1181" s="195" t="s">
        <v>4725</v>
      </c>
      <c r="C1181" s="207" t="s">
        <v>4775</v>
      </c>
      <c r="D1181" s="197" t="s">
        <v>4774</v>
      </c>
      <c r="E1181" s="230">
        <v>640000</v>
      </c>
      <c r="F1181" s="195"/>
      <c r="G1181" s="230">
        <v>640000</v>
      </c>
      <c r="H1181" s="206"/>
      <c r="I1181" s="206"/>
      <c r="J1181" s="126"/>
      <c r="K1181" s="126"/>
      <c r="L1181" s="137"/>
      <c r="M1181" s="137"/>
      <c r="N1181" s="126"/>
      <c r="O1181" s="206"/>
      <c r="P1181" s="206"/>
      <c r="Q1181" s="137"/>
      <c r="R1181" s="137"/>
      <c r="S1181" s="137"/>
    </row>
    <row r="1182" spans="1:19" ht="15.75" customHeight="1" x14ac:dyDescent="0.25">
      <c r="A1182" s="195">
        <v>151</v>
      </c>
      <c r="B1182" s="195" t="s">
        <v>4726</v>
      </c>
      <c r="C1182" s="207" t="s">
        <v>4559</v>
      </c>
      <c r="D1182" s="197" t="s">
        <v>4456</v>
      </c>
      <c r="E1182" s="230">
        <v>560000</v>
      </c>
      <c r="F1182" s="195"/>
      <c r="G1182" s="230">
        <v>560000</v>
      </c>
      <c r="H1182" s="206"/>
      <c r="I1182" s="206"/>
      <c r="J1182" s="126"/>
      <c r="K1182" s="126"/>
      <c r="L1182" s="137"/>
      <c r="M1182" s="137"/>
      <c r="N1182" s="126"/>
      <c r="O1182" s="206"/>
      <c r="P1182" s="206"/>
      <c r="Q1182" s="137"/>
      <c r="R1182" s="137"/>
      <c r="S1182" s="137"/>
    </row>
    <row r="1183" spans="1:19" ht="15.75" customHeight="1" x14ac:dyDescent="0.25">
      <c r="A1183" s="195">
        <v>152</v>
      </c>
      <c r="B1183" s="195" t="s">
        <v>4727</v>
      </c>
      <c r="C1183" s="207" t="s">
        <v>4559</v>
      </c>
      <c r="D1183" s="197" t="s">
        <v>3504</v>
      </c>
      <c r="E1183" s="230">
        <v>230000</v>
      </c>
      <c r="F1183" s="195"/>
      <c r="G1183" s="230">
        <v>230000</v>
      </c>
      <c r="H1183" s="206"/>
      <c r="I1183" s="206"/>
      <c r="J1183" s="126"/>
      <c r="K1183" s="126"/>
      <c r="L1183" s="137"/>
      <c r="M1183" s="137"/>
      <c r="N1183" s="126"/>
      <c r="O1183" s="206"/>
      <c r="P1183" s="206"/>
      <c r="Q1183" s="137"/>
      <c r="R1183" s="137"/>
      <c r="S1183" s="137"/>
    </row>
    <row r="1184" spans="1:19" ht="15.75" customHeight="1" x14ac:dyDescent="0.25">
      <c r="A1184" s="195">
        <v>153</v>
      </c>
      <c r="B1184" s="195" t="s">
        <v>4728</v>
      </c>
      <c r="C1184" s="207" t="s">
        <v>4560</v>
      </c>
      <c r="D1184" s="197" t="s">
        <v>3504</v>
      </c>
      <c r="E1184" s="230">
        <v>230000</v>
      </c>
      <c r="F1184" s="195"/>
      <c r="G1184" s="230">
        <v>230000</v>
      </c>
      <c r="H1184" s="206"/>
      <c r="I1184" s="206"/>
      <c r="J1184" s="126"/>
      <c r="K1184" s="126"/>
      <c r="L1184" s="137"/>
      <c r="M1184" s="137"/>
      <c r="N1184" s="126"/>
      <c r="O1184" s="206"/>
      <c r="P1184" s="206"/>
      <c r="Q1184" s="137"/>
      <c r="R1184" s="137"/>
      <c r="S1184" s="137"/>
    </row>
    <row r="1185" spans="1:19" ht="15.75" customHeight="1" x14ac:dyDescent="0.25">
      <c r="A1185" s="195">
        <v>154</v>
      </c>
      <c r="B1185" s="195" t="s">
        <v>4729</v>
      </c>
      <c r="C1185" s="207" t="s">
        <v>4560</v>
      </c>
      <c r="D1185" s="197" t="s">
        <v>4456</v>
      </c>
      <c r="E1185" s="230">
        <v>560000</v>
      </c>
      <c r="F1185" s="195"/>
      <c r="G1185" s="230">
        <v>560000</v>
      </c>
      <c r="H1185" s="206"/>
      <c r="I1185" s="206"/>
      <c r="J1185" s="126"/>
      <c r="K1185" s="126"/>
      <c r="L1185" s="137"/>
      <c r="M1185" s="137"/>
      <c r="N1185" s="126"/>
      <c r="O1185" s="206"/>
      <c r="P1185" s="206"/>
      <c r="Q1185" s="137"/>
      <c r="R1185" s="137"/>
      <c r="S1185" s="137"/>
    </row>
    <row r="1186" spans="1:19" ht="15.75" customHeight="1" x14ac:dyDescent="0.25">
      <c r="A1186" s="195">
        <v>155</v>
      </c>
      <c r="B1186" s="195" t="s">
        <v>4730</v>
      </c>
      <c r="C1186" s="207" t="s">
        <v>4561</v>
      </c>
      <c r="D1186" s="197" t="s">
        <v>4456</v>
      </c>
      <c r="E1186" s="230">
        <v>560000</v>
      </c>
      <c r="F1186" s="195"/>
      <c r="G1186" s="230">
        <v>560000</v>
      </c>
      <c r="H1186" s="206"/>
      <c r="I1186" s="206"/>
      <c r="J1186" s="126"/>
      <c r="K1186" s="126"/>
      <c r="L1186" s="137"/>
      <c r="M1186" s="137"/>
      <c r="N1186" s="126"/>
      <c r="O1186" s="206"/>
      <c r="P1186" s="206"/>
      <c r="Q1186" s="137"/>
      <c r="R1186" s="137"/>
      <c r="S1186" s="137"/>
    </row>
    <row r="1187" spans="1:19" ht="15.75" customHeight="1" x14ac:dyDescent="0.25">
      <c r="A1187" s="195">
        <v>156</v>
      </c>
      <c r="B1187" s="195" t="s">
        <v>4731</v>
      </c>
      <c r="C1187" s="207" t="s">
        <v>4561</v>
      </c>
      <c r="D1187" s="197" t="s">
        <v>3504</v>
      </c>
      <c r="E1187" s="230">
        <v>230000</v>
      </c>
      <c r="F1187" s="195"/>
      <c r="G1187" s="230">
        <v>230000</v>
      </c>
      <c r="H1187" s="206"/>
      <c r="I1187" s="206"/>
      <c r="J1187" s="126"/>
      <c r="K1187" s="126"/>
      <c r="L1187" s="137"/>
      <c r="M1187" s="137"/>
      <c r="N1187" s="126"/>
      <c r="O1187" s="206"/>
      <c r="P1187" s="206"/>
      <c r="Q1187" s="137"/>
      <c r="R1187" s="137"/>
      <c r="S1187" s="137"/>
    </row>
    <row r="1188" spans="1:19" ht="15.75" customHeight="1" x14ac:dyDescent="0.25">
      <c r="A1188" s="195">
        <v>157</v>
      </c>
      <c r="B1188" s="195" t="s">
        <v>4732</v>
      </c>
      <c r="C1188" s="207" t="s">
        <v>4558</v>
      </c>
      <c r="D1188" s="197" t="s">
        <v>4456</v>
      </c>
      <c r="E1188" s="230">
        <v>560000</v>
      </c>
      <c r="F1188" s="195"/>
      <c r="G1188" s="230">
        <v>560000</v>
      </c>
      <c r="H1188" s="206"/>
      <c r="I1188" s="206"/>
      <c r="J1188" s="126"/>
      <c r="K1188" s="126"/>
      <c r="L1188" s="137"/>
      <c r="M1188" s="137"/>
      <c r="N1188" s="126"/>
      <c r="O1188" s="206"/>
      <c r="P1188" s="206"/>
      <c r="Q1188" s="137"/>
      <c r="R1188" s="137"/>
      <c r="S1188" s="137"/>
    </row>
    <row r="1189" spans="1:19" ht="15.75" customHeight="1" x14ac:dyDescent="0.25">
      <c r="A1189" s="195">
        <v>158</v>
      </c>
      <c r="B1189" s="195" t="s">
        <v>4733</v>
      </c>
      <c r="C1189" s="207" t="s">
        <v>4558</v>
      </c>
      <c r="D1189" s="197" t="s">
        <v>3504</v>
      </c>
      <c r="E1189" s="230">
        <v>230000</v>
      </c>
      <c r="F1189" s="195"/>
      <c r="G1189" s="230">
        <v>230000</v>
      </c>
      <c r="H1189" s="206"/>
      <c r="I1189" s="206"/>
      <c r="J1189" s="126"/>
      <c r="K1189" s="126"/>
      <c r="L1189" s="137"/>
      <c r="M1189" s="137"/>
      <c r="N1189" s="126"/>
      <c r="O1189" s="206"/>
      <c r="P1189" s="206"/>
      <c r="Q1189" s="137"/>
      <c r="R1189" s="137"/>
      <c r="S1189" s="137"/>
    </row>
    <row r="1190" spans="1:19" ht="15.75" customHeight="1" x14ac:dyDescent="0.25">
      <c r="A1190" s="195">
        <v>159</v>
      </c>
      <c r="B1190" s="195" t="s">
        <v>4734</v>
      </c>
      <c r="C1190" s="207" t="s">
        <v>4562</v>
      </c>
      <c r="D1190" s="197" t="s">
        <v>4774</v>
      </c>
      <c r="E1190" s="230">
        <v>640000</v>
      </c>
      <c r="F1190" s="195"/>
      <c r="G1190" s="230">
        <v>640000</v>
      </c>
      <c r="H1190" s="206"/>
      <c r="I1190" s="206"/>
      <c r="J1190" s="126"/>
      <c r="K1190" s="126"/>
      <c r="L1190" s="137"/>
      <c r="M1190" s="137"/>
      <c r="N1190" s="126"/>
      <c r="O1190" s="206"/>
      <c r="P1190" s="206"/>
      <c r="Q1190" s="137"/>
      <c r="R1190" s="137"/>
      <c r="S1190" s="137"/>
    </row>
    <row r="1191" spans="1:19" ht="15.75" customHeight="1" x14ac:dyDescent="0.25">
      <c r="A1191" s="195">
        <v>160</v>
      </c>
      <c r="B1191" s="195" t="s">
        <v>4735</v>
      </c>
      <c r="C1191" s="207" t="s">
        <v>2859</v>
      </c>
      <c r="D1191" s="197" t="s">
        <v>4456</v>
      </c>
      <c r="E1191" s="230">
        <v>560000</v>
      </c>
      <c r="F1191" s="195"/>
      <c r="G1191" s="230">
        <v>560000</v>
      </c>
      <c r="H1191" s="206"/>
      <c r="I1191" s="206"/>
      <c r="J1191" s="126"/>
      <c r="K1191" s="126"/>
      <c r="L1191" s="137"/>
      <c r="M1191" s="137"/>
      <c r="N1191" s="126"/>
      <c r="O1191" s="206"/>
      <c r="P1191" s="206"/>
      <c r="Q1191" s="137"/>
      <c r="R1191" s="137"/>
      <c r="S1191" s="137"/>
    </row>
    <row r="1192" spans="1:19" ht="15.75" customHeight="1" x14ac:dyDescent="0.25">
      <c r="A1192" s="195">
        <v>161</v>
      </c>
      <c r="B1192" s="195" t="s">
        <v>4736</v>
      </c>
      <c r="C1192" s="207" t="s">
        <v>2859</v>
      </c>
      <c r="D1192" s="197" t="s">
        <v>3504</v>
      </c>
      <c r="E1192" s="230">
        <v>230000</v>
      </c>
      <c r="F1192" s="195"/>
      <c r="G1192" s="230">
        <v>230000</v>
      </c>
      <c r="H1192" s="206"/>
      <c r="I1192" s="206"/>
      <c r="J1192" s="126"/>
      <c r="K1192" s="126"/>
      <c r="L1192" s="137"/>
      <c r="M1192" s="137"/>
      <c r="N1192" s="126"/>
      <c r="O1192" s="206"/>
      <c r="P1192" s="206"/>
      <c r="Q1192" s="137"/>
      <c r="R1192" s="137"/>
      <c r="S1192" s="137"/>
    </row>
    <row r="1193" spans="1:19" ht="15.75" customHeight="1" x14ac:dyDescent="0.25">
      <c r="A1193" s="195">
        <v>162</v>
      </c>
      <c r="B1193" s="195" t="s">
        <v>4737</v>
      </c>
      <c r="C1193" s="207" t="s">
        <v>4563</v>
      </c>
      <c r="D1193" s="197" t="s">
        <v>3504</v>
      </c>
      <c r="E1193" s="230">
        <v>230000</v>
      </c>
      <c r="F1193" s="195"/>
      <c r="G1193" s="230">
        <v>230000</v>
      </c>
      <c r="H1193" s="206"/>
      <c r="I1193" s="206"/>
      <c r="J1193" s="126"/>
      <c r="K1193" s="126"/>
      <c r="L1193" s="137"/>
      <c r="M1193" s="137"/>
      <c r="N1193" s="126"/>
      <c r="O1193" s="206"/>
      <c r="P1193" s="206"/>
      <c r="Q1193" s="137"/>
      <c r="R1193" s="137"/>
      <c r="S1193" s="137"/>
    </row>
    <row r="1194" spans="1:19" ht="15.75" customHeight="1" x14ac:dyDescent="0.25">
      <c r="A1194" s="195">
        <v>163</v>
      </c>
      <c r="B1194" s="195" t="s">
        <v>4738</v>
      </c>
      <c r="C1194" s="207" t="s">
        <v>4564</v>
      </c>
      <c r="D1194" s="197" t="s">
        <v>3504</v>
      </c>
      <c r="E1194" s="230">
        <v>230000</v>
      </c>
      <c r="F1194" s="195"/>
      <c r="G1194" s="230">
        <v>230000</v>
      </c>
      <c r="H1194" s="206"/>
      <c r="I1194" s="206"/>
      <c r="J1194" s="126"/>
      <c r="K1194" s="126"/>
      <c r="L1194" s="137"/>
      <c r="M1194" s="137"/>
      <c r="N1194" s="126"/>
      <c r="O1194" s="206"/>
      <c r="P1194" s="206"/>
      <c r="Q1194" s="137"/>
      <c r="R1194" s="137"/>
      <c r="S1194" s="137"/>
    </row>
    <row r="1195" spans="1:19" ht="15.75" customHeight="1" x14ac:dyDescent="0.25">
      <c r="A1195" s="195">
        <v>164</v>
      </c>
      <c r="B1195" s="195" t="s">
        <v>4739</v>
      </c>
      <c r="C1195" s="207" t="s">
        <v>4564</v>
      </c>
      <c r="D1195" s="197" t="s">
        <v>4456</v>
      </c>
      <c r="E1195" s="230">
        <v>560000</v>
      </c>
      <c r="F1195" s="195"/>
      <c r="G1195" s="230">
        <v>560000</v>
      </c>
      <c r="H1195" s="206"/>
      <c r="I1195" s="206"/>
      <c r="J1195" s="126"/>
      <c r="K1195" s="126"/>
      <c r="L1195" s="137"/>
      <c r="M1195" s="137"/>
      <c r="N1195" s="126"/>
      <c r="O1195" s="206"/>
      <c r="P1195" s="206"/>
      <c r="Q1195" s="137"/>
      <c r="R1195" s="137"/>
      <c r="S1195" s="137"/>
    </row>
    <row r="1196" spans="1:19" ht="15.75" customHeight="1" x14ac:dyDescent="0.25">
      <c r="A1196" s="195">
        <v>165</v>
      </c>
      <c r="B1196" s="195" t="s">
        <v>4740</v>
      </c>
      <c r="C1196" s="207" t="s">
        <v>3084</v>
      </c>
      <c r="D1196" s="197" t="s">
        <v>4456</v>
      </c>
      <c r="E1196" s="230">
        <v>560000</v>
      </c>
      <c r="F1196" s="195"/>
      <c r="G1196" s="230">
        <v>560000</v>
      </c>
      <c r="H1196" s="206"/>
      <c r="I1196" s="206"/>
      <c r="J1196" s="126"/>
      <c r="K1196" s="126"/>
      <c r="L1196" s="137"/>
      <c r="M1196" s="137"/>
      <c r="N1196" s="126"/>
      <c r="O1196" s="206"/>
      <c r="P1196" s="206"/>
      <c r="Q1196" s="137"/>
      <c r="R1196" s="137"/>
      <c r="S1196" s="137"/>
    </row>
    <row r="1197" spans="1:19" ht="15.75" customHeight="1" x14ac:dyDescent="0.25">
      <c r="A1197" s="195">
        <v>166</v>
      </c>
      <c r="B1197" s="195" t="s">
        <v>4741</v>
      </c>
      <c r="C1197" s="207" t="s">
        <v>3084</v>
      </c>
      <c r="D1197" s="197" t="s">
        <v>3504</v>
      </c>
      <c r="E1197" s="230">
        <v>230000</v>
      </c>
      <c r="F1197" s="195"/>
      <c r="G1197" s="230">
        <v>230000</v>
      </c>
      <c r="H1197" s="206"/>
      <c r="I1197" s="206"/>
      <c r="J1197" s="126"/>
      <c r="K1197" s="126"/>
      <c r="L1197" s="137"/>
      <c r="M1197" s="137"/>
      <c r="N1197" s="126"/>
      <c r="O1197" s="206"/>
      <c r="P1197" s="206"/>
      <c r="Q1197" s="137"/>
      <c r="R1197" s="137"/>
      <c r="S1197" s="137"/>
    </row>
    <row r="1198" spans="1:19" ht="15.75" customHeight="1" x14ac:dyDescent="0.25">
      <c r="A1198" s="195">
        <v>167</v>
      </c>
      <c r="B1198" s="195" t="s">
        <v>4742</v>
      </c>
      <c r="C1198" s="207" t="s">
        <v>2926</v>
      </c>
      <c r="D1198" s="197" t="s">
        <v>3504</v>
      </c>
      <c r="E1198" s="230">
        <v>230000</v>
      </c>
      <c r="F1198" s="195"/>
      <c r="G1198" s="230">
        <v>230000</v>
      </c>
      <c r="H1198" s="206"/>
      <c r="I1198" s="206"/>
      <c r="J1198" s="126"/>
      <c r="K1198" s="126"/>
      <c r="L1198" s="137"/>
      <c r="M1198" s="137"/>
      <c r="N1198" s="126"/>
      <c r="O1198" s="206"/>
      <c r="P1198" s="206"/>
      <c r="Q1198" s="137"/>
      <c r="R1198" s="137"/>
      <c r="S1198" s="137"/>
    </row>
    <row r="1199" spans="1:19" ht="15.75" customHeight="1" x14ac:dyDescent="0.25">
      <c r="A1199" s="195">
        <v>168</v>
      </c>
      <c r="B1199" s="195" t="s">
        <v>4743</v>
      </c>
      <c r="C1199" s="207" t="s">
        <v>2926</v>
      </c>
      <c r="D1199" s="197" t="s">
        <v>4456</v>
      </c>
      <c r="E1199" s="230">
        <v>560000</v>
      </c>
      <c r="F1199" s="195"/>
      <c r="G1199" s="230">
        <v>560000</v>
      </c>
      <c r="H1199" s="206"/>
      <c r="I1199" s="206"/>
      <c r="J1199" s="126"/>
      <c r="K1199" s="126"/>
      <c r="L1199" s="137"/>
      <c r="M1199" s="137"/>
      <c r="N1199" s="126"/>
      <c r="O1199" s="206"/>
      <c r="P1199" s="206"/>
      <c r="Q1199" s="137"/>
      <c r="R1199" s="137"/>
      <c r="S1199" s="137"/>
    </row>
    <row r="1200" spans="1:19" ht="15.75" customHeight="1" x14ac:dyDescent="0.25">
      <c r="A1200" s="195">
        <v>169</v>
      </c>
      <c r="B1200" s="195" t="s">
        <v>4744</v>
      </c>
      <c r="C1200" s="207" t="s">
        <v>4563</v>
      </c>
      <c r="D1200" s="197" t="s">
        <v>4456</v>
      </c>
      <c r="E1200" s="230">
        <v>560000</v>
      </c>
      <c r="F1200" s="195"/>
      <c r="G1200" s="230">
        <v>560000</v>
      </c>
      <c r="H1200" s="206"/>
      <c r="I1200" s="206"/>
      <c r="J1200" s="126"/>
      <c r="K1200" s="126"/>
      <c r="L1200" s="137"/>
      <c r="M1200" s="137"/>
      <c r="N1200" s="126"/>
      <c r="O1200" s="206"/>
      <c r="P1200" s="206"/>
      <c r="Q1200" s="137"/>
      <c r="R1200" s="137"/>
      <c r="S1200" s="137"/>
    </row>
    <row r="1201" spans="1:19" ht="15.75" customHeight="1" x14ac:dyDescent="0.25">
      <c r="A1201" s="195">
        <v>170</v>
      </c>
      <c r="B1201" s="195" t="s">
        <v>4745</v>
      </c>
      <c r="C1201" s="207" t="s">
        <v>4565</v>
      </c>
      <c r="D1201" s="197" t="s">
        <v>4456</v>
      </c>
      <c r="E1201" s="230">
        <v>560000</v>
      </c>
      <c r="F1201" s="195"/>
      <c r="G1201" s="230">
        <v>560000</v>
      </c>
      <c r="H1201" s="206"/>
      <c r="I1201" s="206"/>
      <c r="J1201" s="126"/>
      <c r="K1201" s="126"/>
      <c r="L1201" s="137"/>
      <c r="M1201" s="137"/>
      <c r="N1201" s="126"/>
      <c r="O1201" s="206"/>
      <c r="P1201" s="206"/>
      <c r="Q1201" s="137"/>
      <c r="R1201" s="137"/>
      <c r="S1201" s="137"/>
    </row>
    <row r="1202" spans="1:19" ht="15.75" customHeight="1" x14ac:dyDescent="0.25">
      <c r="A1202" s="195">
        <v>171</v>
      </c>
      <c r="B1202" s="195" t="s">
        <v>4746</v>
      </c>
      <c r="C1202" s="207" t="s">
        <v>4565</v>
      </c>
      <c r="D1202" s="197" t="s">
        <v>3504</v>
      </c>
      <c r="E1202" s="230">
        <v>230000</v>
      </c>
      <c r="F1202" s="195"/>
      <c r="G1202" s="230">
        <v>230000</v>
      </c>
      <c r="H1202" s="206"/>
      <c r="I1202" s="206"/>
      <c r="J1202" s="126"/>
      <c r="K1202" s="126"/>
      <c r="L1202" s="137"/>
      <c r="M1202" s="137"/>
      <c r="N1202" s="126"/>
      <c r="O1202" s="206"/>
      <c r="P1202" s="206"/>
      <c r="Q1202" s="137"/>
      <c r="R1202" s="137"/>
      <c r="S1202" s="137"/>
    </row>
    <row r="1203" spans="1:19" ht="15.75" customHeight="1" x14ac:dyDescent="0.25">
      <c r="A1203" s="195">
        <v>172</v>
      </c>
      <c r="B1203" s="195" t="s">
        <v>4747</v>
      </c>
      <c r="C1203" s="207" t="s">
        <v>4566</v>
      </c>
      <c r="D1203" s="197" t="s">
        <v>3504</v>
      </c>
      <c r="E1203" s="230">
        <v>230000</v>
      </c>
      <c r="F1203" s="195"/>
      <c r="G1203" s="230">
        <v>230000</v>
      </c>
      <c r="H1203" s="206"/>
      <c r="I1203" s="206"/>
      <c r="J1203" s="126"/>
      <c r="K1203" s="126"/>
      <c r="L1203" s="137"/>
      <c r="M1203" s="137"/>
      <c r="N1203" s="126"/>
      <c r="O1203" s="206"/>
      <c r="P1203" s="206"/>
      <c r="Q1203" s="137"/>
      <c r="R1203" s="137"/>
      <c r="S1203" s="137"/>
    </row>
    <row r="1204" spans="1:19" ht="15.75" customHeight="1" x14ac:dyDescent="0.25">
      <c r="A1204" s="195">
        <v>173</v>
      </c>
      <c r="B1204" s="195" t="s">
        <v>4748</v>
      </c>
      <c r="C1204" s="207" t="s">
        <v>4566</v>
      </c>
      <c r="D1204" s="197" t="s">
        <v>4456</v>
      </c>
      <c r="E1204" s="230">
        <v>560000</v>
      </c>
      <c r="F1204" s="195"/>
      <c r="G1204" s="230">
        <v>560000</v>
      </c>
      <c r="H1204" s="206"/>
      <c r="I1204" s="206"/>
      <c r="J1204" s="126"/>
      <c r="K1204" s="126"/>
      <c r="L1204" s="137"/>
      <c r="M1204" s="137"/>
      <c r="N1204" s="126"/>
      <c r="O1204" s="206"/>
      <c r="P1204" s="206"/>
      <c r="Q1204" s="137"/>
      <c r="R1204" s="137"/>
      <c r="S1204" s="137"/>
    </row>
    <row r="1205" spans="1:19" ht="15.75" customHeight="1" x14ac:dyDescent="0.25">
      <c r="A1205" s="195">
        <v>174</v>
      </c>
      <c r="B1205" s="195" t="s">
        <v>4749</v>
      </c>
      <c r="C1205" s="207" t="s">
        <v>2909</v>
      </c>
      <c r="D1205" s="197" t="s">
        <v>4456</v>
      </c>
      <c r="E1205" s="230">
        <v>560000</v>
      </c>
      <c r="F1205" s="195"/>
      <c r="G1205" s="230">
        <v>560000</v>
      </c>
      <c r="H1205" s="206"/>
      <c r="I1205" s="206"/>
      <c r="J1205" s="126"/>
      <c r="K1205" s="126"/>
      <c r="L1205" s="137"/>
      <c r="M1205" s="137"/>
      <c r="N1205" s="126"/>
      <c r="O1205" s="206"/>
      <c r="P1205" s="206"/>
      <c r="Q1205" s="137"/>
      <c r="R1205" s="137"/>
      <c r="S1205" s="137"/>
    </row>
    <row r="1206" spans="1:19" ht="15.75" customHeight="1" x14ac:dyDescent="0.25">
      <c r="A1206" s="195">
        <v>175</v>
      </c>
      <c r="B1206" s="195" t="s">
        <v>4750</v>
      </c>
      <c r="C1206" s="207" t="s">
        <v>2909</v>
      </c>
      <c r="D1206" s="197" t="s">
        <v>3504</v>
      </c>
      <c r="E1206" s="230">
        <v>230000</v>
      </c>
      <c r="F1206" s="195"/>
      <c r="G1206" s="230">
        <v>230000</v>
      </c>
      <c r="H1206" s="206"/>
      <c r="I1206" s="206"/>
      <c r="J1206" s="126"/>
      <c r="K1206" s="126"/>
      <c r="L1206" s="137"/>
      <c r="M1206" s="137"/>
      <c r="N1206" s="126"/>
      <c r="O1206" s="206"/>
      <c r="P1206" s="206"/>
      <c r="Q1206" s="137"/>
      <c r="R1206" s="137"/>
      <c r="S1206" s="137"/>
    </row>
    <row r="1207" spans="1:19" ht="15.75" customHeight="1" x14ac:dyDescent="0.25">
      <c r="A1207" s="195">
        <v>176</v>
      </c>
      <c r="B1207" s="195" t="s">
        <v>4751</v>
      </c>
      <c r="C1207" s="207" t="s">
        <v>4567</v>
      </c>
      <c r="D1207" s="197" t="s">
        <v>4456</v>
      </c>
      <c r="E1207" s="230">
        <v>560000</v>
      </c>
      <c r="F1207" s="195"/>
      <c r="G1207" s="230">
        <v>560000</v>
      </c>
      <c r="H1207" s="206"/>
      <c r="I1207" s="206"/>
      <c r="J1207" s="126"/>
      <c r="K1207" s="126"/>
      <c r="L1207" s="137"/>
      <c r="M1207" s="137"/>
      <c r="N1207" s="126"/>
      <c r="O1207" s="206"/>
      <c r="P1207" s="206"/>
      <c r="Q1207" s="137"/>
      <c r="R1207" s="137"/>
      <c r="S1207" s="137"/>
    </row>
    <row r="1208" spans="1:19" ht="15.75" customHeight="1" x14ac:dyDescent="0.25">
      <c r="A1208" s="195">
        <v>177</v>
      </c>
      <c r="B1208" s="195" t="s">
        <v>4752</v>
      </c>
      <c r="C1208" s="207" t="s">
        <v>4567</v>
      </c>
      <c r="D1208" s="197" t="s">
        <v>3504</v>
      </c>
      <c r="E1208" s="230">
        <v>230000</v>
      </c>
      <c r="F1208" s="195"/>
      <c r="G1208" s="230">
        <v>230000</v>
      </c>
      <c r="H1208" s="206"/>
      <c r="I1208" s="206"/>
      <c r="J1208" s="126"/>
      <c r="K1208" s="126"/>
      <c r="L1208" s="137"/>
      <c r="M1208" s="137"/>
      <c r="N1208" s="126"/>
      <c r="O1208" s="206"/>
      <c r="P1208" s="206"/>
      <c r="Q1208" s="137"/>
      <c r="R1208" s="137"/>
      <c r="S1208" s="137"/>
    </row>
    <row r="1209" spans="1:19" ht="15.75" customHeight="1" x14ac:dyDescent="0.25">
      <c r="A1209" s="195">
        <v>178</v>
      </c>
      <c r="B1209" s="195" t="s">
        <v>4753</v>
      </c>
      <c r="C1209" s="207" t="s">
        <v>2932</v>
      </c>
      <c r="D1209" s="197" t="s">
        <v>4456</v>
      </c>
      <c r="E1209" s="230">
        <v>560000</v>
      </c>
      <c r="F1209" s="195"/>
      <c r="G1209" s="230">
        <v>560000</v>
      </c>
      <c r="H1209" s="206"/>
      <c r="I1209" s="206"/>
      <c r="J1209" s="126"/>
      <c r="K1209" s="126"/>
      <c r="L1209" s="137"/>
      <c r="M1209" s="137"/>
      <c r="N1209" s="126"/>
      <c r="O1209" s="206"/>
      <c r="P1209" s="206"/>
      <c r="Q1209" s="137"/>
      <c r="R1209" s="137"/>
      <c r="S1209" s="137"/>
    </row>
    <row r="1210" spans="1:19" ht="15.75" customHeight="1" x14ac:dyDescent="0.25">
      <c r="A1210" s="195">
        <v>179</v>
      </c>
      <c r="B1210" s="195" t="s">
        <v>4754</v>
      </c>
      <c r="C1210" s="207" t="s">
        <v>2932</v>
      </c>
      <c r="D1210" s="197" t="s">
        <v>3504</v>
      </c>
      <c r="E1210" s="230">
        <v>230000</v>
      </c>
      <c r="F1210" s="195"/>
      <c r="G1210" s="230">
        <v>230000</v>
      </c>
      <c r="H1210" s="206"/>
      <c r="I1210" s="206"/>
      <c r="J1210" s="126"/>
      <c r="K1210" s="126"/>
      <c r="L1210" s="137"/>
      <c r="M1210" s="137"/>
      <c r="N1210" s="126"/>
      <c r="O1210" s="206"/>
      <c r="P1210" s="206"/>
      <c r="Q1210" s="137"/>
      <c r="R1210" s="137"/>
      <c r="S1210" s="137"/>
    </row>
    <row r="1211" spans="1:19" ht="15.75" customHeight="1" x14ac:dyDescent="0.25">
      <c r="A1211" s="195">
        <v>180</v>
      </c>
      <c r="B1211" s="195" t="s">
        <v>4755</v>
      </c>
      <c r="C1211" s="207" t="s">
        <v>4568</v>
      </c>
      <c r="D1211" s="197" t="s">
        <v>3504</v>
      </c>
      <c r="E1211" s="230">
        <v>230000</v>
      </c>
      <c r="F1211" s="195"/>
      <c r="G1211" s="230">
        <v>230000</v>
      </c>
      <c r="H1211" s="206"/>
      <c r="I1211" s="206"/>
      <c r="J1211" s="126"/>
      <c r="K1211" s="126"/>
      <c r="L1211" s="137"/>
      <c r="M1211" s="137"/>
      <c r="N1211" s="126"/>
      <c r="O1211" s="206"/>
      <c r="P1211" s="206"/>
      <c r="Q1211" s="137"/>
      <c r="R1211" s="137"/>
      <c r="S1211" s="137"/>
    </row>
    <row r="1212" spans="1:19" ht="15.75" customHeight="1" x14ac:dyDescent="0.25">
      <c r="A1212" s="195">
        <v>181</v>
      </c>
      <c r="B1212" s="195" t="s">
        <v>4756</v>
      </c>
      <c r="C1212" s="207" t="s">
        <v>4568</v>
      </c>
      <c r="D1212" s="197" t="s">
        <v>4456</v>
      </c>
      <c r="E1212" s="230">
        <v>560000</v>
      </c>
      <c r="F1212" s="195"/>
      <c r="G1212" s="230">
        <v>560000</v>
      </c>
      <c r="H1212" s="206"/>
      <c r="I1212" s="206"/>
      <c r="J1212" s="126"/>
      <c r="K1212" s="126"/>
      <c r="L1212" s="137"/>
      <c r="M1212" s="137"/>
      <c r="N1212" s="126"/>
      <c r="O1212" s="206"/>
      <c r="P1212" s="206"/>
      <c r="Q1212" s="137"/>
      <c r="R1212" s="137"/>
      <c r="S1212" s="137"/>
    </row>
    <row r="1213" spans="1:19" ht="15.75" customHeight="1" x14ac:dyDescent="0.25">
      <c r="A1213" s="195">
        <v>182</v>
      </c>
      <c r="B1213" s="195" t="s">
        <v>4757</v>
      </c>
      <c r="C1213" s="207" t="s">
        <v>4569</v>
      </c>
      <c r="D1213" s="197" t="s">
        <v>4456</v>
      </c>
      <c r="E1213" s="230">
        <v>560000</v>
      </c>
      <c r="F1213" s="195"/>
      <c r="G1213" s="230">
        <v>560000</v>
      </c>
      <c r="H1213" s="206"/>
      <c r="I1213" s="206"/>
      <c r="J1213" s="126"/>
      <c r="K1213" s="126"/>
      <c r="L1213" s="137"/>
      <c r="M1213" s="137"/>
      <c r="N1213" s="126"/>
      <c r="O1213" s="206"/>
      <c r="P1213" s="206"/>
      <c r="Q1213" s="137"/>
      <c r="R1213" s="137"/>
      <c r="S1213" s="137"/>
    </row>
    <row r="1214" spans="1:19" ht="15.75" customHeight="1" x14ac:dyDescent="0.25">
      <c r="A1214" s="195">
        <v>183</v>
      </c>
      <c r="B1214" s="195" t="s">
        <v>4758</v>
      </c>
      <c r="C1214" s="207" t="s">
        <v>4569</v>
      </c>
      <c r="D1214" s="197" t="s">
        <v>3504</v>
      </c>
      <c r="E1214" s="230">
        <v>230000</v>
      </c>
      <c r="F1214" s="195"/>
      <c r="G1214" s="230">
        <v>230000</v>
      </c>
      <c r="H1214" s="206"/>
      <c r="I1214" s="206"/>
      <c r="J1214" s="126"/>
      <c r="K1214" s="126"/>
      <c r="L1214" s="137"/>
      <c r="M1214" s="137"/>
      <c r="N1214" s="126"/>
      <c r="O1214" s="206"/>
      <c r="P1214" s="206"/>
      <c r="Q1214" s="137"/>
      <c r="R1214" s="137"/>
      <c r="S1214" s="137"/>
    </row>
    <row r="1215" spans="1:19" ht="15.75" customHeight="1" x14ac:dyDescent="0.25">
      <c r="A1215" s="195">
        <v>184</v>
      </c>
      <c r="B1215" s="195" t="s">
        <v>4759</v>
      </c>
      <c r="C1215" s="207" t="s">
        <v>2949</v>
      </c>
      <c r="D1215" s="197" t="s">
        <v>4456</v>
      </c>
      <c r="E1215" s="230">
        <v>560000</v>
      </c>
      <c r="F1215" s="195"/>
      <c r="G1215" s="230">
        <v>560000</v>
      </c>
      <c r="H1215" s="206"/>
      <c r="I1215" s="206"/>
      <c r="J1215" s="126"/>
      <c r="K1215" s="126"/>
      <c r="L1215" s="137"/>
      <c r="M1215" s="137"/>
      <c r="N1215" s="126"/>
      <c r="O1215" s="206"/>
      <c r="P1215" s="206"/>
      <c r="Q1215" s="137"/>
      <c r="R1215" s="137"/>
      <c r="S1215" s="137"/>
    </row>
    <row r="1216" spans="1:19" ht="15.75" customHeight="1" x14ac:dyDescent="0.25">
      <c r="A1216" s="195">
        <v>185</v>
      </c>
      <c r="B1216" s="195" t="s">
        <v>4760</v>
      </c>
      <c r="C1216" s="207" t="s">
        <v>2949</v>
      </c>
      <c r="D1216" s="197" t="s">
        <v>3504</v>
      </c>
      <c r="E1216" s="230">
        <v>230000</v>
      </c>
      <c r="F1216" s="195"/>
      <c r="G1216" s="230">
        <v>230000</v>
      </c>
      <c r="H1216" s="206"/>
      <c r="I1216" s="206"/>
      <c r="J1216" s="126"/>
      <c r="K1216" s="126"/>
      <c r="L1216" s="137"/>
      <c r="M1216" s="137"/>
      <c r="N1216" s="126"/>
      <c r="O1216" s="206"/>
      <c r="P1216" s="206"/>
      <c r="Q1216" s="137"/>
      <c r="R1216" s="137"/>
      <c r="S1216" s="137"/>
    </row>
    <row r="1217" spans="1:19" ht="15.75" customHeight="1" x14ac:dyDescent="0.25">
      <c r="A1217" s="195">
        <v>186</v>
      </c>
      <c r="B1217" s="195" t="s">
        <v>4761</v>
      </c>
      <c r="C1217" s="207" t="s">
        <v>4570</v>
      </c>
      <c r="D1217" s="197" t="s">
        <v>3504</v>
      </c>
      <c r="E1217" s="230">
        <v>230000</v>
      </c>
      <c r="F1217" s="195"/>
      <c r="G1217" s="230">
        <v>230000</v>
      </c>
      <c r="H1217" s="206"/>
      <c r="I1217" s="206"/>
      <c r="J1217" s="126"/>
      <c r="K1217" s="126"/>
      <c r="L1217" s="137"/>
      <c r="M1217" s="137"/>
      <c r="N1217" s="126"/>
      <c r="O1217" s="206"/>
      <c r="P1217" s="206"/>
      <c r="Q1217" s="137"/>
      <c r="R1217" s="137"/>
      <c r="S1217" s="137"/>
    </row>
    <row r="1218" spans="1:19" ht="15.75" customHeight="1" x14ac:dyDescent="0.25">
      <c r="A1218" s="195">
        <v>187</v>
      </c>
      <c r="B1218" s="195" t="s">
        <v>4762</v>
      </c>
      <c r="C1218" s="207" t="s">
        <v>4570</v>
      </c>
      <c r="D1218" s="197" t="s">
        <v>4456</v>
      </c>
      <c r="E1218" s="230">
        <v>560000</v>
      </c>
      <c r="F1218" s="195"/>
      <c r="G1218" s="230">
        <v>560000</v>
      </c>
      <c r="H1218" s="206"/>
      <c r="I1218" s="206"/>
      <c r="J1218" s="126"/>
      <c r="K1218" s="126"/>
      <c r="L1218" s="137"/>
      <c r="M1218" s="137"/>
      <c r="N1218" s="126"/>
      <c r="O1218" s="206"/>
      <c r="P1218" s="206"/>
      <c r="Q1218" s="137"/>
      <c r="R1218" s="137"/>
      <c r="S1218" s="137"/>
    </row>
    <row r="1219" spans="1:19" ht="15.75" customHeight="1" x14ac:dyDescent="0.25">
      <c r="A1219" s="195">
        <v>188</v>
      </c>
      <c r="B1219" s="195" t="s">
        <v>4763</v>
      </c>
      <c r="C1219" s="207" t="s">
        <v>4571</v>
      </c>
      <c r="D1219" s="197" t="s">
        <v>4456</v>
      </c>
      <c r="E1219" s="230">
        <v>560000</v>
      </c>
      <c r="F1219" s="195"/>
      <c r="G1219" s="230">
        <v>560000</v>
      </c>
      <c r="H1219" s="206"/>
      <c r="I1219" s="230">
        <v>560000</v>
      </c>
      <c r="J1219" s="126"/>
      <c r="K1219" s="126"/>
      <c r="L1219" s="137"/>
      <c r="M1219" s="137"/>
      <c r="N1219" s="126"/>
      <c r="O1219" s="206"/>
      <c r="P1219" s="206"/>
      <c r="Q1219" s="137"/>
      <c r="R1219" s="137"/>
      <c r="S1219" s="137"/>
    </row>
    <row r="1220" spans="1:19" ht="15.75" customHeight="1" x14ac:dyDescent="0.25">
      <c r="A1220" s="195">
        <v>189</v>
      </c>
      <c r="B1220" s="195" t="s">
        <v>4764</v>
      </c>
      <c r="C1220" s="207" t="s">
        <v>4571</v>
      </c>
      <c r="D1220" s="197" t="s">
        <v>3504</v>
      </c>
      <c r="E1220" s="230">
        <v>230000</v>
      </c>
      <c r="F1220" s="195"/>
      <c r="G1220" s="230">
        <v>230000</v>
      </c>
      <c r="H1220" s="231"/>
      <c r="I1220" s="206"/>
      <c r="J1220" s="126"/>
      <c r="K1220" s="126"/>
      <c r="L1220" s="137"/>
      <c r="M1220" s="137"/>
      <c r="N1220" s="126"/>
      <c r="O1220" s="206"/>
      <c r="P1220" s="206"/>
      <c r="Q1220" s="137"/>
      <c r="R1220" s="137"/>
      <c r="S1220" s="137"/>
    </row>
    <row r="1221" spans="1:19" ht="15.75" customHeight="1" x14ac:dyDescent="0.25">
      <c r="A1221" s="195">
        <v>190</v>
      </c>
      <c r="B1221" s="195" t="s">
        <v>4765</v>
      </c>
      <c r="C1221" s="207" t="s">
        <v>4572</v>
      </c>
      <c r="D1221" s="197" t="s">
        <v>3504</v>
      </c>
      <c r="E1221" s="230">
        <v>230000</v>
      </c>
      <c r="F1221" s="195"/>
      <c r="G1221" s="230">
        <v>230000</v>
      </c>
      <c r="H1221" s="206"/>
      <c r="I1221" s="206"/>
      <c r="J1221" s="126"/>
      <c r="K1221" s="126"/>
      <c r="L1221" s="137"/>
      <c r="M1221" s="137"/>
      <c r="N1221" s="126"/>
      <c r="O1221" s="206"/>
      <c r="P1221" s="206"/>
      <c r="Q1221" s="137"/>
      <c r="R1221" s="137"/>
      <c r="S1221" s="137"/>
    </row>
    <row r="1222" spans="1:19" ht="15.75" customHeight="1" x14ac:dyDescent="0.25">
      <c r="A1222" s="195">
        <v>191</v>
      </c>
      <c r="B1222" s="195" t="s">
        <v>4766</v>
      </c>
      <c r="C1222" s="207" t="s">
        <v>4572</v>
      </c>
      <c r="D1222" s="197" t="s">
        <v>4456</v>
      </c>
      <c r="E1222" s="230">
        <v>560000</v>
      </c>
      <c r="F1222" s="195"/>
      <c r="G1222" s="230">
        <v>560000</v>
      </c>
      <c r="H1222" s="206"/>
      <c r="I1222" s="206"/>
      <c r="J1222" s="126"/>
      <c r="K1222" s="126"/>
      <c r="L1222" s="137"/>
      <c r="M1222" s="137"/>
      <c r="N1222" s="126"/>
      <c r="O1222" s="206"/>
      <c r="P1222" s="206"/>
      <c r="Q1222" s="137"/>
      <c r="R1222" s="137"/>
      <c r="S1222" s="137"/>
    </row>
    <row r="1223" spans="1:19" ht="15.75" customHeight="1" x14ac:dyDescent="0.25">
      <c r="A1223" s="195">
        <v>192</v>
      </c>
      <c r="B1223" s="195" t="s">
        <v>4767</v>
      </c>
      <c r="C1223" s="207" t="s">
        <v>4573</v>
      </c>
      <c r="D1223" s="197" t="s">
        <v>2576</v>
      </c>
      <c r="E1223" s="230">
        <v>430000</v>
      </c>
      <c r="F1223" s="195"/>
      <c r="G1223" s="230">
        <v>430000</v>
      </c>
      <c r="H1223" s="206"/>
      <c r="I1223" s="206"/>
      <c r="J1223" s="126"/>
      <c r="K1223" s="126"/>
      <c r="L1223" s="137"/>
      <c r="M1223" s="137"/>
      <c r="N1223" s="126"/>
      <c r="O1223" s="206"/>
      <c r="P1223" s="206"/>
      <c r="Q1223" s="137"/>
      <c r="R1223" s="137"/>
      <c r="S1223" s="137"/>
    </row>
    <row r="1224" spans="1:19" ht="15.75" customHeight="1" x14ac:dyDescent="0.25">
      <c r="A1224" s="195">
        <v>193</v>
      </c>
      <c r="B1224" s="195" t="s">
        <v>4768</v>
      </c>
      <c r="C1224" s="207" t="s">
        <v>4574</v>
      </c>
      <c r="D1224" s="197" t="s">
        <v>3354</v>
      </c>
      <c r="E1224" s="230">
        <v>935000</v>
      </c>
      <c r="F1224" s="195"/>
      <c r="G1224" s="230">
        <v>935000</v>
      </c>
      <c r="H1224" s="206"/>
      <c r="I1224" s="206"/>
      <c r="J1224" s="126"/>
      <c r="K1224" s="126"/>
      <c r="L1224" s="137"/>
      <c r="M1224" s="137"/>
      <c r="N1224" s="126"/>
      <c r="O1224" s="206"/>
      <c r="P1224" s="206"/>
      <c r="Q1224" s="137"/>
      <c r="R1224" s="137"/>
      <c r="S1224" s="137"/>
    </row>
    <row r="1225" spans="1:19" ht="15.75" customHeight="1" x14ac:dyDescent="0.25">
      <c r="A1225" s="195">
        <v>194</v>
      </c>
      <c r="B1225" s="195" t="s">
        <v>4769</v>
      </c>
      <c r="C1225" s="207" t="s">
        <v>4575</v>
      </c>
      <c r="D1225" s="197" t="s">
        <v>4456</v>
      </c>
      <c r="E1225" s="230">
        <v>560000</v>
      </c>
      <c r="F1225" s="195"/>
      <c r="G1225" s="230">
        <v>560000</v>
      </c>
      <c r="H1225" s="206"/>
      <c r="I1225" s="206"/>
      <c r="J1225" s="126"/>
      <c r="K1225" s="126"/>
      <c r="L1225" s="137"/>
      <c r="M1225" s="137"/>
      <c r="N1225" s="126"/>
      <c r="O1225" s="206"/>
      <c r="P1225" s="206"/>
      <c r="Q1225" s="137"/>
      <c r="R1225" s="137"/>
      <c r="S1225" s="137"/>
    </row>
    <row r="1226" spans="1:19" ht="15.75" customHeight="1" x14ac:dyDescent="0.25">
      <c r="A1226" s="195">
        <v>195</v>
      </c>
      <c r="B1226" s="195" t="s">
        <v>4770</v>
      </c>
      <c r="C1226" s="207" t="s">
        <v>4575</v>
      </c>
      <c r="D1226" s="197" t="s">
        <v>3504</v>
      </c>
      <c r="E1226" s="230">
        <v>230000</v>
      </c>
      <c r="F1226" s="195"/>
      <c r="G1226" s="230">
        <v>230000</v>
      </c>
      <c r="H1226" s="206"/>
      <c r="I1226" s="206"/>
      <c r="J1226" s="126"/>
      <c r="K1226" s="126"/>
      <c r="L1226" s="137"/>
      <c r="M1226" s="137"/>
      <c r="N1226" s="126"/>
      <c r="O1226" s="206"/>
      <c r="P1226" s="206"/>
      <c r="Q1226" s="137"/>
      <c r="R1226" s="137"/>
      <c r="S1226" s="137"/>
    </row>
    <row r="1227" spans="1:19" ht="15.75" customHeight="1" x14ac:dyDescent="0.25">
      <c r="A1227" s="328" t="s">
        <v>330</v>
      </c>
      <c r="B1227" s="329"/>
      <c r="C1227" s="329"/>
      <c r="D1227" s="330"/>
      <c r="E1227" s="239">
        <f>SUM(E1032:E1226)</f>
        <v>106010000</v>
      </c>
      <c r="F1227" s="34"/>
      <c r="G1227" s="234">
        <f>SUM(G1032:G1226)</f>
        <v>37835000</v>
      </c>
      <c r="I1227" s="234">
        <f>G1227+I1166</f>
        <v>106010000</v>
      </c>
      <c r="K1227">
        <f>790*3</f>
        <v>2370</v>
      </c>
      <c r="L1227">
        <f>690+1680</f>
        <v>2370</v>
      </c>
      <c r="O1227" s="137"/>
      <c r="P1227" s="137"/>
      <c r="Q1227" s="137"/>
      <c r="R1227" s="137"/>
      <c r="S1227" s="137"/>
    </row>
    <row r="1228" spans="1:19" ht="15.75" x14ac:dyDescent="0.25">
      <c r="A1228" s="331" t="s">
        <v>4783</v>
      </c>
      <c r="B1228" s="332"/>
      <c r="C1228" s="332"/>
      <c r="D1228" s="332"/>
      <c r="E1228" s="332"/>
      <c r="F1228" s="332"/>
      <c r="O1228" s="137"/>
      <c r="P1228" s="137"/>
      <c r="Q1228" s="137"/>
      <c r="R1228" s="137"/>
      <c r="S1228" s="137"/>
    </row>
    <row r="1229" spans="1:19" ht="15.75" x14ac:dyDescent="0.25">
      <c r="A1229" s="304" t="s">
        <v>4784</v>
      </c>
      <c r="B1229" s="304"/>
      <c r="C1229" s="304"/>
      <c r="D1229" s="304"/>
      <c r="E1229" s="304"/>
      <c r="F1229" s="304"/>
    </row>
    <row r="1230" spans="1:19" ht="15.75" x14ac:dyDescent="0.25">
      <c r="A1230" s="305" t="s">
        <v>9</v>
      </c>
      <c r="B1230" s="305"/>
      <c r="C1230" s="305"/>
      <c r="D1230" s="305" t="s">
        <v>10</v>
      </c>
      <c r="E1230" s="305"/>
      <c r="F1230" s="305"/>
    </row>
    <row r="1231" spans="1:19" ht="15.75" x14ac:dyDescent="0.25">
      <c r="A1231" s="1"/>
      <c r="B1231" s="1"/>
      <c r="C1231" s="1"/>
      <c r="D1231" s="1"/>
      <c r="E1231" s="209"/>
      <c r="F1231" s="10"/>
    </row>
    <row r="1232" spans="1:19" ht="15.75" x14ac:dyDescent="0.25">
      <c r="A1232" s="1"/>
      <c r="B1232" s="1"/>
      <c r="C1232" s="1"/>
      <c r="D1232" s="1"/>
      <c r="E1232" s="209"/>
      <c r="F1232" s="10"/>
    </row>
    <row r="1233" spans="1:6" ht="15.75" x14ac:dyDescent="0.25">
      <c r="A1233" s="1"/>
      <c r="B1233" s="1"/>
      <c r="C1233" s="1"/>
      <c r="D1233" s="1"/>
      <c r="E1233" s="209"/>
      <c r="F1233" s="10"/>
    </row>
    <row r="1234" spans="1:6" ht="15.75" x14ac:dyDescent="0.25">
      <c r="A1234" s="1"/>
      <c r="B1234" s="1"/>
      <c r="C1234" s="1"/>
      <c r="D1234" s="1"/>
      <c r="E1234" s="209"/>
      <c r="F1234" s="10"/>
    </row>
    <row r="1235" spans="1:6" ht="15.75" x14ac:dyDescent="0.25">
      <c r="A1235" s="305" t="s">
        <v>11</v>
      </c>
      <c r="B1235" s="305"/>
      <c r="C1235" s="305"/>
      <c r="D1235" s="305" t="s">
        <v>12</v>
      </c>
      <c r="E1235" s="333"/>
      <c r="F1235" s="305"/>
    </row>
    <row r="1236" spans="1:6" ht="15.75" x14ac:dyDescent="0.25">
      <c r="A1236" s="203"/>
      <c r="B1236" s="325" t="s">
        <v>183</v>
      </c>
      <c r="C1236" s="325"/>
      <c r="D1236" s="203"/>
      <c r="E1236" s="210"/>
      <c r="F1236" s="203"/>
    </row>
    <row r="1237" spans="1:6" ht="15.75" x14ac:dyDescent="0.25">
      <c r="A1237" s="204" t="s">
        <v>4477</v>
      </c>
      <c r="B1237" s="204"/>
      <c r="C1237" s="204"/>
      <c r="D1237" s="326" t="s">
        <v>4776</v>
      </c>
      <c r="E1237" s="327"/>
      <c r="F1237" s="326"/>
    </row>
    <row r="1238" spans="1:6" ht="15.75" x14ac:dyDescent="0.25">
      <c r="A1238" s="205" t="s">
        <v>4780</v>
      </c>
      <c r="B1238" s="204"/>
      <c r="C1238" s="204"/>
      <c r="D1238" s="326" t="s">
        <v>4779</v>
      </c>
      <c r="E1238" s="327"/>
      <c r="F1238" s="326"/>
    </row>
    <row r="1239" spans="1:6" ht="15.75" x14ac:dyDescent="0.25">
      <c r="A1239" s="204" t="s">
        <v>4781</v>
      </c>
      <c r="B1239" s="204"/>
      <c r="C1239" s="204"/>
      <c r="D1239" s="326" t="s">
        <v>4105</v>
      </c>
      <c r="E1239" s="327"/>
      <c r="F1239" s="326"/>
    </row>
    <row r="1240" spans="1:6" ht="15.75" x14ac:dyDescent="0.25">
      <c r="A1240" s="325" t="s">
        <v>4782</v>
      </c>
      <c r="B1240" s="325"/>
      <c r="C1240" s="325"/>
      <c r="D1240" s="310"/>
      <c r="E1240" s="311"/>
      <c r="F1240" s="310"/>
    </row>
    <row r="1241" spans="1:6" ht="15.75" x14ac:dyDescent="0.25">
      <c r="A1241" s="204" t="s">
        <v>4778</v>
      </c>
      <c r="B1241" s="204"/>
      <c r="C1241" s="204"/>
      <c r="D1241" s="203"/>
      <c r="E1241" s="210"/>
      <c r="F1241" s="203"/>
    </row>
    <row r="1242" spans="1:6" ht="15.75" x14ac:dyDescent="0.25">
      <c r="A1242" s="204"/>
      <c r="B1242" s="204"/>
      <c r="C1242" s="204"/>
      <c r="D1242" s="203"/>
      <c r="E1242" s="210"/>
      <c r="F1242" s="203"/>
    </row>
    <row r="1292" spans="1:6" ht="18.75" x14ac:dyDescent="0.3">
      <c r="A1292" s="294" t="s">
        <v>166</v>
      </c>
      <c r="B1292" s="294"/>
      <c r="C1292" s="294"/>
      <c r="D1292" s="294"/>
      <c r="E1292" s="312"/>
      <c r="F1292" s="294"/>
    </row>
    <row r="1293" spans="1:6" ht="18.75" x14ac:dyDescent="0.3">
      <c r="A1293" s="313" t="s">
        <v>0</v>
      </c>
      <c r="B1293" s="313"/>
      <c r="C1293" s="313"/>
      <c r="D1293" s="313"/>
      <c r="E1293" s="314"/>
      <c r="F1293" s="313"/>
    </row>
    <row r="1294" spans="1:6" ht="22.5" x14ac:dyDescent="0.3">
      <c r="A1294" s="296" t="s">
        <v>1565</v>
      </c>
      <c r="B1294" s="296"/>
      <c r="C1294" s="296"/>
      <c r="D1294" s="296"/>
      <c r="E1294" s="315"/>
      <c r="F1294" s="296"/>
    </row>
    <row r="1295" spans="1:6" ht="31.5" x14ac:dyDescent="0.25">
      <c r="A1295" s="25" t="s">
        <v>1</v>
      </c>
      <c r="B1295" s="25" t="s">
        <v>2</v>
      </c>
      <c r="C1295" s="190" t="s">
        <v>3587</v>
      </c>
      <c r="D1295" s="25" t="s">
        <v>5</v>
      </c>
      <c r="E1295" s="208" t="s">
        <v>6</v>
      </c>
      <c r="F1295" s="25" t="s">
        <v>1564</v>
      </c>
    </row>
    <row r="1296" spans="1:6" ht="15.75" x14ac:dyDescent="0.25">
      <c r="A1296" s="191">
        <v>1</v>
      </c>
      <c r="B1296" s="195" t="s">
        <v>4216</v>
      </c>
      <c r="C1296" s="196" t="s">
        <v>4107</v>
      </c>
      <c r="D1296" s="191" t="s">
        <v>4456</v>
      </c>
      <c r="E1296" s="211">
        <v>560000</v>
      </c>
      <c r="F1296" s="191"/>
    </row>
    <row r="1297" spans="1:9" ht="15.75" x14ac:dyDescent="0.25">
      <c r="A1297" s="191">
        <v>2</v>
      </c>
      <c r="B1297" s="195" t="s">
        <v>4217</v>
      </c>
      <c r="C1297" s="196" t="s">
        <v>4107</v>
      </c>
      <c r="D1297" s="191" t="s">
        <v>3504</v>
      </c>
      <c r="E1297" s="211">
        <v>230000</v>
      </c>
      <c r="F1297" s="191"/>
    </row>
    <row r="1298" spans="1:9" ht="15.75" x14ac:dyDescent="0.25">
      <c r="A1298" s="191">
        <v>3</v>
      </c>
      <c r="B1298" s="195" t="s">
        <v>4218</v>
      </c>
      <c r="C1298" s="196" t="s">
        <v>4108</v>
      </c>
      <c r="D1298" s="191" t="s">
        <v>3504</v>
      </c>
      <c r="E1298" s="211">
        <v>230000</v>
      </c>
      <c r="F1298" s="191"/>
    </row>
    <row r="1299" spans="1:9" ht="15.75" x14ac:dyDescent="0.25">
      <c r="A1299" s="191">
        <v>4</v>
      </c>
      <c r="B1299" s="195" t="s">
        <v>4219</v>
      </c>
      <c r="C1299" s="196" t="s">
        <v>4108</v>
      </c>
      <c r="D1299" s="191" t="s">
        <v>4456</v>
      </c>
      <c r="E1299" s="211">
        <v>560000</v>
      </c>
      <c r="F1299" s="191"/>
    </row>
    <row r="1300" spans="1:9" ht="15.75" x14ac:dyDescent="0.25">
      <c r="A1300" s="191">
        <v>5</v>
      </c>
      <c r="B1300" s="195" t="s">
        <v>4220</v>
      </c>
      <c r="C1300" s="196" t="s">
        <v>4109</v>
      </c>
      <c r="D1300" s="191" t="s">
        <v>4456</v>
      </c>
      <c r="E1300" s="211">
        <v>560000</v>
      </c>
      <c r="F1300" s="191"/>
    </row>
    <row r="1301" spans="1:9" ht="15.75" x14ac:dyDescent="0.25">
      <c r="A1301" s="191">
        <v>6</v>
      </c>
      <c r="B1301" s="195" t="s">
        <v>4221</v>
      </c>
      <c r="C1301" s="196" t="s">
        <v>4109</v>
      </c>
      <c r="D1301" s="191" t="s">
        <v>3504</v>
      </c>
      <c r="E1301" s="211">
        <v>230000</v>
      </c>
      <c r="F1301" s="191"/>
      <c r="I1301">
        <f>1680+690</f>
        <v>2370</v>
      </c>
    </row>
    <row r="1302" spans="1:9" ht="15.75" x14ac:dyDescent="0.25">
      <c r="A1302" s="191">
        <v>7</v>
      </c>
      <c r="B1302" s="195" t="s">
        <v>4222</v>
      </c>
      <c r="C1302" s="202" t="s">
        <v>4110</v>
      </c>
      <c r="D1302" s="191" t="s">
        <v>4456</v>
      </c>
      <c r="E1302" s="211">
        <v>560000</v>
      </c>
      <c r="F1302" s="191"/>
    </row>
    <row r="1303" spans="1:9" ht="15.75" x14ac:dyDescent="0.25">
      <c r="A1303" s="191">
        <v>8</v>
      </c>
      <c r="B1303" s="195" t="s">
        <v>4223</v>
      </c>
      <c r="C1303" s="202" t="s">
        <v>4110</v>
      </c>
      <c r="D1303" s="191" t="s">
        <v>3504</v>
      </c>
      <c r="E1303" s="211">
        <v>230000</v>
      </c>
      <c r="F1303" s="191"/>
    </row>
    <row r="1304" spans="1:9" ht="15.75" x14ac:dyDescent="0.25">
      <c r="A1304" s="191">
        <v>9</v>
      </c>
      <c r="B1304" s="195" t="s">
        <v>4224</v>
      </c>
      <c r="C1304" s="196" t="s">
        <v>4111</v>
      </c>
      <c r="D1304" s="191" t="s">
        <v>4456</v>
      </c>
      <c r="E1304" s="211">
        <v>560000</v>
      </c>
      <c r="F1304" s="191"/>
    </row>
    <row r="1305" spans="1:9" ht="15.75" x14ac:dyDescent="0.25">
      <c r="A1305" s="191">
        <v>10</v>
      </c>
      <c r="B1305" s="195" t="s">
        <v>4225</v>
      </c>
      <c r="C1305" s="196" t="s">
        <v>4111</v>
      </c>
      <c r="D1305" s="191" t="s">
        <v>3504</v>
      </c>
      <c r="E1305" s="211">
        <v>230000</v>
      </c>
      <c r="F1305" s="191"/>
    </row>
    <row r="1306" spans="1:9" ht="15.75" x14ac:dyDescent="0.25">
      <c r="A1306" s="191">
        <v>11</v>
      </c>
      <c r="B1306" s="195" t="s">
        <v>4226</v>
      </c>
      <c r="C1306" s="196" t="s">
        <v>4112</v>
      </c>
      <c r="D1306" s="191" t="s">
        <v>4456</v>
      </c>
      <c r="E1306" s="211">
        <v>560000</v>
      </c>
      <c r="F1306" s="191"/>
    </row>
    <row r="1307" spans="1:9" ht="15.75" x14ac:dyDescent="0.25">
      <c r="A1307" s="191">
        <v>12</v>
      </c>
      <c r="B1307" s="195" t="s">
        <v>4227</v>
      </c>
      <c r="C1307" s="196" t="s">
        <v>4112</v>
      </c>
      <c r="D1307" s="191" t="s">
        <v>3504</v>
      </c>
      <c r="E1307" s="211">
        <v>230000</v>
      </c>
      <c r="F1307" s="191"/>
    </row>
    <row r="1308" spans="1:9" ht="15.75" x14ac:dyDescent="0.25">
      <c r="A1308" s="191">
        <v>13</v>
      </c>
      <c r="B1308" s="195" t="s">
        <v>4228</v>
      </c>
      <c r="C1308" s="196" t="s">
        <v>4113</v>
      </c>
      <c r="D1308" s="191" t="s">
        <v>3504</v>
      </c>
      <c r="E1308" s="211">
        <v>230000</v>
      </c>
      <c r="F1308" s="191"/>
    </row>
    <row r="1309" spans="1:9" ht="15.75" x14ac:dyDescent="0.25">
      <c r="A1309" s="191">
        <v>14</v>
      </c>
      <c r="B1309" s="195" t="s">
        <v>4229</v>
      </c>
      <c r="C1309" s="196" t="s">
        <v>4113</v>
      </c>
      <c r="D1309" s="191" t="s">
        <v>4456</v>
      </c>
      <c r="E1309" s="211">
        <v>560000</v>
      </c>
      <c r="F1309" s="191"/>
    </row>
    <row r="1310" spans="1:9" ht="15.75" x14ac:dyDescent="0.25">
      <c r="A1310" s="191">
        <v>15</v>
      </c>
      <c r="B1310" s="195" t="s">
        <v>4230</v>
      </c>
      <c r="C1310" s="196" t="s">
        <v>4114</v>
      </c>
      <c r="D1310" s="191" t="s">
        <v>4456</v>
      </c>
      <c r="E1310" s="211">
        <v>560000</v>
      </c>
      <c r="F1310" s="191"/>
    </row>
    <row r="1311" spans="1:9" ht="15.75" x14ac:dyDescent="0.25">
      <c r="A1311" s="191">
        <v>16</v>
      </c>
      <c r="B1311" s="195" t="s">
        <v>4231</v>
      </c>
      <c r="C1311" s="196" t="s">
        <v>4114</v>
      </c>
      <c r="D1311" s="191" t="s">
        <v>3504</v>
      </c>
      <c r="E1311" s="211">
        <v>230000</v>
      </c>
      <c r="F1311" s="191"/>
    </row>
    <row r="1312" spans="1:9" ht="15.75" x14ac:dyDescent="0.25">
      <c r="A1312" s="191">
        <v>17</v>
      </c>
      <c r="B1312" s="195" t="s">
        <v>4232</v>
      </c>
      <c r="C1312" s="196" t="s">
        <v>4115</v>
      </c>
      <c r="D1312" s="191" t="s">
        <v>3504</v>
      </c>
      <c r="E1312" s="211">
        <v>230000</v>
      </c>
      <c r="F1312" s="191"/>
    </row>
    <row r="1313" spans="1:6" ht="15.75" x14ac:dyDescent="0.25">
      <c r="A1313" s="191">
        <v>18</v>
      </c>
      <c r="B1313" s="195" t="s">
        <v>4233</v>
      </c>
      <c r="C1313" s="196" t="s">
        <v>4115</v>
      </c>
      <c r="D1313" s="191" t="s">
        <v>4456</v>
      </c>
      <c r="E1313" s="211">
        <v>560000</v>
      </c>
      <c r="F1313" s="191"/>
    </row>
    <row r="1314" spans="1:6" ht="15.75" x14ac:dyDescent="0.25">
      <c r="A1314" s="191">
        <v>19</v>
      </c>
      <c r="B1314" s="195" t="s">
        <v>4234</v>
      </c>
      <c r="C1314" s="196" t="s">
        <v>4116</v>
      </c>
      <c r="D1314" s="191" t="s">
        <v>3504</v>
      </c>
      <c r="E1314" s="211">
        <v>230000</v>
      </c>
      <c r="F1314" s="191"/>
    </row>
    <row r="1315" spans="1:6" ht="15.75" x14ac:dyDescent="0.25">
      <c r="A1315" s="191">
        <v>20</v>
      </c>
      <c r="B1315" s="195" t="s">
        <v>4235</v>
      </c>
      <c r="C1315" s="196" t="s">
        <v>4117</v>
      </c>
      <c r="D1315" s="191" t="s">
        <v>3504</v>
      </c>
      <c r="E1315" s="211">
        <v>230000</v>
      </c>
      <c r="F1315" s="191"/>
    </row>
    <row r="1316" spans="1:6" ht="15.75" x14ac:dyDescent="0.25">
      <c r="A1316" s="191">
        <v>21</v>
      </c>
      <c r="B1316" s="195" t="s">
        <v>4236</v>
      </c>
      <c r="C1316" s="196" t="s">
        <v>4117</v>
      </c>
      <c r="D1316" s="191" t="s">
        <v>4456</v>
      </c>
      <c r="E1316" s="211">
        <v>230000</v>
      </c>
      <c r="F1316" s="191" t="s">
        <v>4458</v>
      </c>
    </row>
    <row r="1317" spans="1:6" ht="15.75" x14ac:dyDescent="0.25">
      <c r="A1317" s="191">
        <v>22</v>
      </c>
      <c r="B1317" s="195" t="s">
        <v>4237</v>
      </c>
      <c r="C1317" s="196" t="s">
        <v>2816</v>
      </c>
      <c r="D1317" s="191" t="s">
        <v>4456</v>
      </c>
      <c r="E1317" s="211">
        <v>230000</v>
      </c>
      <c r="F1317" s="191" t="s">
        <v>4458</v>
      </c>
    </row>
    <row r="1318" spans="1:6" ht="15.75" x14ac:dyDescent="0.25">
      <c r="A1318" s="191">
        <v>23</v>
      </c>
      <c r="B1318" s="195" t="s">
        <v>4238</v>
      </c>
      <c r="C1318" s="196" t="s">
        <v>2816</v>
      </c>
      <c r="D1318" s="191" t="s">
        <v>4456</v>
      </c>
      <c r="E1318" s="211">
        <v>560000</v>
      </c>
      <c r="F1318" s="191"/>
    </row>
    <row r="1319" spans="1:6" ht="15.75" x14ac:dyDescent="0.25">
      <c r="A1319" s="191">
        <v>24</v>
      </c>
      <c r="B1319" s="195" t="s">
        <v>4239</v>
      </c>
      <c r="C1319" s="196" t="s">
        <v>4118</v>
      </c>
      <c r="D1319" s="191" t="s">
        <v>4456</v>
      </c>
      <c r="E1319" s="211">
        <v>560000</v>
      </c>
      <c r="F1319" s="191"/>
    </row>
    <row r="1320" spans="1:6" ht="15.75" x14ac:dyDescent="0.25">
      <c r="A1320" s="191">
        <v>25</v>
      </c>
      <c r="B1320" s="195" t="s">
        <v>4240</v>
      </c>
      <c r="C1320" s="196" t="s">
        <v>4118</v>
      </c>
      <c r="D1320" s="191" t="s">
        <v>3504</v>
      </c>
      <c r="E1320" s="211">
        <v>230000</v>
      </c>
      <c r="F1320" s="191"/>
    </row>
    <row r="1321" spans="1:6" ht="15.75" x14ac:dyDescent="0.25">
      <c r="A1321" s="191">
        <v>26</v>
      </c>
      <c r="B1321" s="195" t="s">
        <v>4241</v>
      </c>
      <c r="C1321" s="196" t="s">
        <v>4119</v>
      </c>
      <c r="D1321" s="191" t="s">
        <v>3504</v>
      </c>
      <c r="E1321" s="211">
        <v>230000</v>
      </c>
      <c r="F1321" s="191"/>
    </row>
    <row r="1322" spans="1:6" ht="15.75" x14ac:dyDescent="0.25">
      <c r="A1322" s="191">
        <v>27</v>
      </c>
      <c r="B1322" s="195" t="s">
        <v>4242</v>
      </c>
      <c r="C1322" s="196" t="s">
        <v>4119</v>
      </c>
      <c r="D1322" s="191" t="s">
        <v>4456</v>
      </c>
      <c r="E1322" s="211">
        <v>560000</v>
      </c>
      <c r="F1322" s="191"/>
    </row>
    <row r="1323" spans="1:6" ht="15.75" x14ac:dyDescent="0.25">
      <c r="A1323" s="191">
        <v>28</v>
      </c>
      <c r="B1323" s="195" t="s">
        <v>4243</v>
      </c>
      <c r="C1323" s="196" t="s">
        <v>4120</v>
      </c>
      <c r="D1323" s="191" t="s">
        <v>4456</v>
      </c>
      <c r="E1323" s="211">
        <v>560000</v>
      </c>
      <c r="F1323" s="191"/>
    </row>
    <row r="1324" spans="1:6" ht="15.75" x14ac:dyDescent="0.25">
      <c r="A1324" s="191">
        <v>29</v>
      </c>
      <c r="B1324" s="195" t="s">
        <v>4244</v>
      </c>
      <c r="C1324" s="196" t="s">
        <v>4120</v>
      </c>
      <c r="D1324" s="191" t="s">
        <v>3504</v>
      </c>
      <c r="E1324" s="211">
        <v>230000</v>
      </c>
      <c r="F1324" s="191"/>
    </row>
    <row r="1325" spans="1:6" ht="15.75" x14ac:dyDescent="0.25">
      <c r="A1325" s="191">
        <v>30</v>
      </c>
      <c r="B1325" s="195" t="s">
        <v>4245</v>
      </c>
      <c r="C1325" s="196" t="s">
        <v>4117</v>
      </c>
      <c r="D1325" s="191" t="s">
        <v>4456</v>
      </c>
      <c r="E1325" s="211">
        <v>560000</v>
      </c>
      <c r="F1325" s="191"/>
    </row>
    <row r="1326" spans="1:6" ht="15.75" x14ac:dyDescent="0.25">
      <c r="A1326" s="191">
        <v>31</v>
      </c>
      <c r="B1326" s="195" t="s">
        <v>4246</v>
      </c>
      <c r="C1326" s="196" t="s">
        <v>4116</v>
      </c>
      <c r="D1326" s="191" t="s">
        <v>4456</v>
      </c>
      <c r="E1326" s="211">
        <v>560000</v>
      </c>
      <c r="F1326" s="191"/>
    </row>
    <row r="1327" spans="1:6" ht="15.75" x14ac:dyDescent="0.25">
      <c r="A1327" s="191">
        <v>32</v>
      </c>
      <c r="B1327" s="195" t="s">
        <v>4247</v>
      </c>
      <c r="C1327" s="196" t="s">
        <v>4117</v>
      </c>
      <c r="D1327" s="191" t="s">
        <v>4456</v>
      </c>
      <c r="E1327" s="211">
        <v>330000</v>
      </c>
      <c r="F1327" s="191" t="s">
        <v>4458</v>
      </c>
    </row>
    <row r="1328" spans="1:6" ht="15.75" x14ac:dyDescent="0.25">
      <c r="A1328" s="191">
        <v>33</v>
      </c>
      <c r="B1328" s="195" t="s">
        <v>4248</v>
      </c>
      <c r="C1328" s="196" t="s">
        <v>4121</v>
      </c>
      <c r="D1328" s="191" t="s">
        <v>3504</v>
      </c>
      <c r="E1328" s="211">
        <v>230000</v>
      </c>
      <c r="F1328" s="191"/>
    </row>
    <row r="1329" spans="1:6" ht="15.75" x14ac:dyDescent="0.25">
      <c r="A1329" s="191">
        <v>34</v>
      </c>
      <c r="B1329" s="195" t="s">
        <v>4249</v>
      </c>
      <c r="C1329" s="196" t="s">
        <v>4122</v>
      </c>
      <c r="D1329" s="191" t="s">
        <v>4456</v>
      </c>
      <c r="E1329" s="211">
        <v>560000</v>
      </c>
      <c r="F1329" s="191"/>
    </row>
    <row r="1330" spans="1:6" ht="15.75" x14ac:dyDescent="0.25">
      <c r="A1330" s="191">
        <v>35</v>
      </c>
      <c r="B1330" s="195" t="s">
        <v>4250</v>
      </c>
      <c r="C1330" s="196" t="s">
        <v>4122</v>
      </c>
      <c r="D1330" s="191" t="s">
        <v>3504</v>
      </c>
      <c r="E1330" s="211">
        <v>230000</v>
      </c>
      <c r="F1330" s="191"/>
    </row>
    <row r="1331" spans="1:6" ht="15.75" x14ac:dyDescent="0.25">
      <c r="A1331" s="191">
        <v>36</v>
      </c>
      <c r="B1331" s="195" t="s">
        <v>4251</v>
      </c>
      <c r="C1331" s="196" t="s">
        <v>4123</v>
      </c>
      <c r="D1331" s="191" t="s">
        <v>3504</v>
      </c>
      <c r="E1331" s="211">
        <v>230000</v>
      </c>
      <c r="F1331" s="191"/>
    </row>
    <row r="1332" spans="1:6" ht="15.75" x14ac:dyDescent="0.25">
      <c r="A1332" s="191">
        <v>37</v>
      </c>
      <c r="B1332" s="195" t="s">
        <v>4252</v>
      </c>
      <c r="C1332" s="196" t="s">
        <v>4123</v>
      </c>
      <c r="D1332" s="191" t="s">
        <v>4456</v>
      </c>
      <c r="E1332" s="211">
        <v>560000</v>
      </c>
      <c r="F1332" s="191"/>
    </row>
    <row r="1333" spans="1:6" ht="15.75" x14ac:dyDescent="0.25">
      <c r="A1333" s="191">
        <v>38</v>
      </c>
      <c r="B1333" s="195" t="s">
        <v>4253</v>
      </c>
      <c r="C1333" s="196" t="s">
        <v>4124</v>
      </c>
      <c r="D1333" s="191" t="s">
        <v>4456</v>
      </c>
      <c r="E1333" s="211">
        <v>560000</v>
      </c>
      <c r="F1333" s="191"/>
    </row>
    <row r="1334" spans="1:6" ht="15.75" x14ac:dyDescent="0.25">
      <c r="A1334" s="191">
        <v>39</v>
      </c>
      <c r="B1334" s="195" t="s">
        <v>4254</v>
      </c>
      <c r="C1334" s="196" t="s">
        <v>4124</v>
      </c>
      <c r="D1334" s="191" t="s">
        <v>3504</v>
      </c>
      <c r="E1334" s="211">
        <v>230000</v>
      </c>
      <c r="F1334" s="191"/>
    </row>
    <row r="1335" spans="1:6" ht="15.75" x14ac:dyDescent="0.25">
      <c r="A1335" s="191">
        <v>40</v>
      </c>
      <c r="B1335" s="195" t="s">
        <v>4255</v>
      </c>
      <c r="C1335" s="202" t="s">
        <v>4125</v>
      </c>
      <c r="D1335" s="191" t="s">
        <v>4456</v>
      </c>
      <c r="E1335" s="211">
        <v>560000</v>
      </c>
      <c r="F1335" s="191"/>
    </row>
    <row r="1336" spans="1:6" ht="15.75" x14ac:dyDescent="0.25">
      <c r="A1336" s="191">
        <v>41</v>
      </c>
      <c r="B1336" s="195" t="s">
        <v>4256</v>
      </c>
      <c r="C1336" s="202" t="s">
        <v>4125</v>
      </c>
      <c r="D1336" s="191" t="s">
        <v>3504</v>
      </c>
      <c r="E1336" s="211">
        <v>230000</v>
      </c>
      <c r="F1336" s="191"/>
    </row>
    <row r="1337" spans="1:6" ht="15.75" x14ac:dyDescent="0.25">
      <c r="A1337" s="191">
        <v>42</v>
      </c>
      <c r="B1337" s="195" t="s">
        <v>4257</v>
      </c>
      <c r="C1337" s="196" t="s">
        <v>4126</v>
      </c>
      <c r="D1337" s="191" t="s">
        <v>3504</v>
      </c>
      <c r="E1337" s="211">
        <v>230000</v>
      </c>
      <c r="F1337" s="191"/>
    </row>
    <row r="1338" spans="1:6" ht="15.75" x14ac:dyDescent="0.25">
      <c r="A1338" s="191">
        <v>43</v>
      </c>
      <c r="B1338" s="195" t="s">
        <v>4258</v>
      </c>
      <c r="C1338" s="196" t="s">
        <v>4126</v>
      </c>
      <c r="D1338" s="191" t="s">
        <v>4456</v>
      </c>
      <c r="E1338" s="211">
        <v>560000</v>
      </c>
      <c r="F1338" s="191"/>
    </row>
    <row r="1339" spans="1:6" ht="15.75" x14ac:dyDescent="0.25">
      <c r="A1339" s="191">
        <v>44</v>
      </c>
      <c r="B1339" s="195" t="s">
        <v>4259</v>
      </c>
      <c r="C1339" s="196" t="s">
        <v>4127</v>
      </c>
      <c r="D1339" s="191" t="s">
        <v>4456</v>
      </c>
      <c r="E1339" s="211">
        <v>560000</v>
      </c>
      <c r="F1339" s="191"/>
    </row>
    <row r="1340" spans="1:6" ht="15.75" x14ac:dyDescent="0.25">
      <c r="A1340" s="191">
        <v>45</v>
      </c>
      <c r="B1340" s="195" t="s">
        <v>4260</v>
      </c>
      <c r="C1340" s="196" t="s">
        <v>4127</v>
      </c>
      <c r="D1340" s="191" t="s">
        <v>3504</v>
      </c>
      <c r="E1340" s="211">
        <v>230000</v>
      </c>
      <c r="F1340" s="191"/>
    </row>
    <row r="1341" spans="1:6" ht="15.75" x14ac:dyDescent="0.25">
      <c r="A1341" s="191">
        <v>46</v>
      </c>
      <c r="B1341" s="195" t="s">
        <v>4261</v>
      </c>
      <c r="C1341" s="196" t="s">
        <v>4128</v>
      </c>
      <c r="D1341" s="191" t="s">
        <v>4456</v>
      </c>
      <c r="E1341" s="211">
        <v>560000</v>
      </c>
      <c r="F1341" s="191"/>
    </row>
    <row r="1342" spans="1:6" ht="15.75" x14ac:dyDescent="0.25">
      <c r="A1342" s="191">
        <v>47</v>
      </c>
      <c r="B1342" s="195" t="s">
        <v>4262</v>
      </c>
      <c r="C1342" s="196" t="s">
        <v>4128</v>
      </c>
      <c r="D1342" s="191" t="s">
        <v>3504</v>
      </c>
      <c r="E1342" s="211">
        <v>230000</v>
      </c>
      <c r="F1342" s="191"/>
    </row>
    <row r="1343" spans="1:6" ht="15.75" x14ac:dyDescent="0.25">
      <c r="A1343" s="191">
        <v>48</v>
      </c>
      <c r="B1343" s="195" t="s">
        <v>4263</v>
      </c>
      <c r="C1343" s="196" t="s">
        <v>4129</v>
      </c>
      <c r="D1343" s="191" t="s">
        <v>4472</v>
      </c>
      <c r="E1343" s="211">
        <v>4480000</v>
      </c>
      <c r="F1343" s="199" t="s">
        <v>4459</v>
      </c>
    </row>
    <row r="1344" spans="1:6" ht="15.75" x14ac:dyDescent="0.25">
      <c r="A1344" s="191">
        <v>49</v>
      </c>
      <c r="B1344" s="195" t="s">
        <v>4264</v>
      </c>
      <c r="C1344" s="196" t="s">
        <v>4129</v>
      </c>
      <c r="D1344" s="191" t="s">
        <v>4476</v>
      </c>
      <c r="E1344" s="211">
        <v>1050000</v>
      </c>
      <c r="F1344" s="199" t="s">
        <v>4460</v>
      </c>
    </row>
    <row r="1345" spans="1:7" ht="15.75" x14ac:dyDescent="0.25">
      <c r="A1345" s="191">
        <v>50</v>
      </c>
      <c r="B1345" s="195" t="s">
        <v>4265</v>
      </c>
      <c r="C1345" s="196" t="s">
        <v>4129</v>
      </c>
      <c r="D1345" s="191" t="s">
        <v>3504</v>
      </c>
      <c r="E1345" s="211">
        <v>4140000</v>
      </c>
      <c r="F1345" s="199" t="s">
        <v>4461</v>
      </c>
    </row>
    <row r="1346" spans="1:7" ht="15.75" x14ac:dyDescent="0.25">
      <c r="A1346" s="191">
        <v>51</v>
      </c>
      <c r="B1346" s="195" t="s">
        <v>4266</v>
      </c>
      <c r="C1346" s="196" t="s">
        <v>4129</v>
      </c>
      <c r="D1346" s="191" t="s">
        <v>4456</v>
      </c>
      <c r="E1346" s="211">
        <v>10080000</v>
      </c>
      <c r="F1346" s="199" t="s">
        <v>4462</v>
      </c>
    </row>
    <row r="1347" spans="1:7" ht="15.75" x14ac:dyDescent="0.25">
      <c r="A1347" s="191">
        <v>52</v>
      </c>
      <c r="B1347" s="195" t="s">
        <v>4267</v>
      </c>
      <c r="C1347" s="196" t="s">
        <v>4130</v>
      </c>
      <c r="D1347" s="191" t="s">
        <v>4456</v>
      </c>
      <c r="E1347" s="211">
        <v>560000</v>
      </c>
      <c r="F1347" s="191"/>
    </row>
    <row r="1348" spans="1:7" ht="15.75" x14ac:dyDescent="0.25">
      <c r="A1348" s="191">
        <v>53</v>
      </c>
      <c r="B1348" s="195" t="s">
        <v>4268</v>
      </c>
      <c r="C1348" s="196" t="s">
        <v>4130</v>
      </c>
      <c r="D1348" s="191" t="s">
        <v>3504</v>
      </c>
      <c r="E1348" s="211">
        <v>230000</v>
      </c>
      <c r="F1348" s="191"/>
    </row>
    <row r="1349" spans="1:7" ht="15.75" x14ac:dyDescent="0.25">
      <c r="A1349" s="191">
        <v>54</v>
      </c>
      <c r="B1349" s="195" t="s">
        <v>4269</v>
      </c>
      <c r="C1349" s="196" t="s">
        <v>4131</v>
      </c>
      <c r="D1349" s="191" t="s">
        <v>3504</v>
      </c>
      <c r="E1349" s="211">
        <v>230000</v>
      </c>
      <c r="F1349" s="191"/>
    </row>
    <row r="1350" spans="1:7" ht="15.75" x14ac:dyDescent="0.25">
      <c r="A1350" s="191">
        <v>55</v>
      </c>
      <c r="B1350" s="195" t="s">
        <v>4270</v>
      </c>
      <c r="C1350" s="196" t="s">
        <v>4131</v>
      </c>
      <c r="D1350" s="191" t="s">
        <v>4456</v>
      </c>
      <c r="E1350" s="211">
        <v>560000</v>
      </c>
      <c r="F1350" s="191"/>
    </row>
    <row r="1351" spans="1:7" ht="15.75" x14ac:dyDescent="0.25">
      <c r="A1351" s="191">
        <v>56</v>
      </c>
      <c r="B1351" s="195" t="s">
        <v>4271</v>
      </c>
      <c r="C1351" s="196" t="s">
        <v>4131</v>
      </c>
      <c r="D1351" s="191" t="s">
        <v>4472</v>
      </c>
      <c r="E1351" s="211">
        <v>640000</v>
      </c>
      <c r="F1351" s="191"/>
    </row>
    <row r="1352" spans="1:7" ht="15.75" x14ac:dyDescent="0.25">
      <c r="A1352" s="191">
        <v>57</v>
      </c>
      <c r="B1352" s="195" t="s">
        <v>4272</v>
      </c>
      <c r="C1352" s="196" t="s">
        <v>4132</v>
      </c>
      <c r="D1352" s="191" t="s">
        <v>3504</v>
      </c>
      <c r="E1352" s="211">
        <v>230000</v>
      </c>
      <c r="F1352" s="191"/>
    </row>
    <row r="1353" spans="1:7" ht="15.75" x14ac:dyDescent="0.25">
      <c r="A1353" s="191">
        <v>58</v>
      </c>
      <c r="B1353" s="195" t="s">
        <v>4273</v>
      </c>
      <c r="C1353" s="196" t="s">
        <v>4132</v>
      </c>
      <c r="D1353" s="191" t="s">
        <v>4456</v>
      </c>
      <c r="E1353" s="211">
        <v>560000</v>
      </c>
      <c r="F1353" s="191"/>
    </row>
    <row r="1354" spans="1:7" ht="15.75" x14ac:dyDescent="0.25">
      <c r="A1354" s="191">
        <v>59</v>
      </c>
      <c r="B1354" s="195" t="s">
        <v>4274</v>
      </c>
      <c r="C1354" s="196" t="s">
        <v>4133</v>
      </c>
      <c r="D1354" s="191" t="s">
        <v>4476</v>
      </c>
      <c r="E1354" s="211">
        <v>150000</v>
      </c>
      <c r="F1354" s="191"/>
      <c r="G1354" s="54">
        <f>SUM(E1296:E1354)</f>
        <v>41080000</v>
      </c>
    </row>
    <row r="1355" spans="1:7" ht="15.75" x14ac:dyDescent="0.25">
      <c r="A1355" s="191">
        <v>60</v>
      </c>
      <c r="B1355" s="195" t="s">
        <v>4275</v>
      </c>
      <c r="C1355" s="196" t="s">
        <v>4134</v>
      </c>
      <c r="D1355" s="191" t="s">
        <v>3504</v>
      </c>
      <c r="E1355" s="211">
        <v>230000</v>
      </c>
      <c r="F1355" s="191"/>
    </row>
    <row r="1356" spans="1:7" ht="15.75" x14ac:dyDescent="0.25">
      <c r="A1356" s="191">
        <v>61</v>
      </c>
      <c r="B1356" s="195" t="s">
        <v>4276</v>
      </c>
      <c r="C1356" s="196" t="s">
        <v>4134</v>
      </c>
      <c r="D1356" s="191" t="s">
        <v>4456</v>
      </c>
      <c r="E1356" s="211">
        <v>560000</v>
      </c>
      <c r="F1356" s="191"/>
    </row>
    <row r="1357" spans="1:7" ht="15.75" x14ac:dyDescent="0.25">
      <c r="A1357" s="191">
        <v>62</v>
      </c>
      <c r="B1357" s="195" t="s">
        <v>4277</v>
      </c>
      <c r="C1357" s="196" t="s">
        <v>4135</v>
      </c>
      <c r="D1357" s="191" t="s">
        <v>3504</v>
      </c>
      <c r="E1357" s="211">
        <v>1380000</v>
      </c>
      <c r="F1357" s="199" t="s">
        <v>4464</v>
      </c>
    </row>
    <row r="1358" spans="1:7" ht="15.75" x14ac:dyDescent="0.25">
      <c r="A1358" s="191">
        <v>63</v>
      </c>
      <c r="B1358" s="195" t="s">
        <v>4278</v>
      </c>
      <c r="C1358" s="196" t="s">
        <v>4135</v>
      </c>
      <c r="D1358" s="191" t="s">
        <v>4456</v>
      </c>
      <c r="E1358" s="211">
        <v>3360000</v>
      </c>
      <c r="F1358" s="199" t="s">
        <v>4463</v>
      </c>
    </row>
    <row r="1359" spans="1:7" ht="15.75" x14ac:dyDescent="0.25">
      <c r="A1359" s="191">
        <v>64</v>
      </c>
      <c r="B1359" s="195" t="s">
        <v>4279</v>
      </c>
      <c r="C1359" s="202" t="s">
        <v>4136</v>
      </c>
      <c r="D1359" s="191" t="s">
        <v>3504</v>
      </c>
      <c r="E1359" s="211">
        <v>690000</v>
      </c>
      <c r="F1359" s="191" t="s">
        <v>4470</v>
      </c>
    </row>
    <row r="1360" spans="1:7" ht="15.75" x14ac:dyDescent="0.25">
      <c r="A1360" s="191">
        <v>65</v>
      </c>
      <c r="B1360" s="195" t="s">
        <v>4280</v>
      </c>
      <c r="C1360" s="202" t="s">
        <v>4136</v>
      </c>
      <c r="D1360" s="191" t="s">
        <v>4456</v>
      </c>
      <c r="E1360" s="211">
        <v>1680000</v>
      </c>
      <c r="F1360" s="191" t="s">
        <v>4466</v>
      </c>
    </row>
    <row r="1361" spans="1:6" ht="15.75" x14ac:dyDescent="0.25">
      <c r="A1361" s="191">
        <v>66</v>
      </c>
      <c r="B1361" s="195" t="s">
        <v>4281</v>
      </c>
      <c r="C1361" s="196" t="s">
        <v>4137</v>
      </c>
      <c r="D1361" s="191" t="s">
        <v>3504</v>
      </c>
      <c r="E1361" s="211">
        <v>230000</v>
      </c>
      <c r="F1361" s="191"/>
    </row>
    <row r="1362" spans="1:6" ht="15.75" x14ac:dyDescent="0.25">
      <c r="A1362" s="191">
        <v>67</v>
      </c>
      <c r="B1362" s="195" t="s">
        <v>4282</v>
      </c>
      <c r="C1362" s="196" t="s">
        <v>4137</v>
      </c>
      <c r="D1362" s="191" t="s">
        <v>4456</v>
      </c>
      <c r="E1362" s="211">
        <v>560000</v>
      </c>
      <c r="F1362" s="191"/>
    </row>
    <row r="1363" spans="1:6" ht="15.75" x14ac:dyDescent="0.25">
      <c r="A1363" s="191">
        <v>68</v>
      </c>
      <c r="B1363" s="195" t="s">
        <v>4283</v>
      </c>
      <c r="C1363" s="196" t="s">
        <v>4138</v>
      </c>
      <c r="D1363" s="191" t="s">
        <v>4472</v>
      </c>
      <c r="E1363" s="211">
        <v>640000</v>
      </c>
      <c r="F1363" s="191"/>
    </row>
    <row r="1364" spans="1:6" ht="15.75" x14ac:dyDescent="0.25">
      <c r="A1364" s="191">
        <v>69</v>
      </c>
      <c r="B1364" s="195" t="s">
        <v>4284</v>
      </c>
      <c r="C1364" s="196" t="s">
        <v>2930</v>
      </c>
      <c r="D1364" s="191" t="s">
        <v>4456</v>
      </c>
      <c r="E1364" s="211">
        <v>560000</v>
      </c>
      <c r="F1364" s="191"/>
    </row>
    <row r="1365" spans="1:6" ht="15.75" x14ac:dyDescent="0.25">
      <c r="A1365" s="191">
        <v>70</v>
      </c>
      <c r="B1365" s="195" t="s">
        <v>4285</v>
      </c>
      <c r="C1365" s="196" t="s">
        <v>2930</v>
      </c>
      <c r="D1365" s="191" t="s">
        <v>3504</v>
      </c>
      <c r="E1365" s="211">
        <v>230000</v>
      </c>
      <c r="F1365" s="191"/>
    </row>
    <row r="1366" spans="1:6" ht="15.75" x14ac:dyDescent="0.25">
      <c r="A1366" s="191">
        <v>71</v>
      </c>
      <c r="B1366" s="195" t="s">
        <v>4286</v>
      </c>
      <c r="C1366" s="196" t="s">
        <v>4139</v>
      </c>
      <c r="D1366" s="191" t="s">
        <v>3504</v>
      </c>
      <c r="E1366" s="211">
        <v>230000</v>
      </c>
      <c r="F1366" s="191"/>
    </row>
    <row r="1367" spans="1:6" ht="15.75" x14ac:dyDescent="0.25">
      <c r="A1367" s="191">
        <v>72</v>
      </c>
      <c r="B1367" s="195" t="s">
        <v>4287</v>
      </c>
      <c r="C1367" s="196" t="s">
        <v>4139</v>
      </c>
      <c r="D1367" s="191" t="s">
        <v>4456</v>
      </c>
      <c r="E1367" s="211">
        <v>560000</v>
      </c>
      <c r="F1367" s="191"/>
    </row>
    <row r="1368" spans="1:6" ht="15.75" x14ac:dyDescent="0.25">
      <c r="A1368" s="191">
        <v>73</v>
      </c>
      <c r="B1368" s="195" t="s">
        <v>4288</v>
      </c>
      <c r="C1368" s="196" t="s">
        <v>4140</v>
      </c>
      <c r="D1368" s="191" t="s">
        <v>3504</v>
      </c>
      <c r="E1368" s="211">
        <v>230000</v>
      </c>
      <c r="F1368" s="191"/>
    </row>
    <row r="1369" spans="1:6" ht="15.75" x14ac:dyDescent="0.25">
      <c r="A1369" s="191">
        <v>74</v>
      </c>
      <c r="B1369" s="195" t="s">
        <v>4289</v>
      </c>
      <c r="C1369" s="196" t="s">
        <v>4141</v>
      </c>
      <c r="D1369" s="191" t="s">
        <v>3504</v>
      </c>
      <c r="E1369" s="211">
        <v>230000</v>
      </c>
      <c r="F1369" s="191"/>
    </row>
    <row r="1370" spans="1:6" ht="15.75" x14ac:dyDescent="0.25">
      <c r="A1370" s="191">
        <v>75</v>
      </c>
      <c r="B1370" s="195" t="s">
        <v>4290</v>
      </c>
      <c r="C1370" s="196" t="s">
        <v>4141</v>
      </c>
      <c r="D1370" s="191" t="s">
        <v>4456</v>
      </c>
      <c r="E1370" s="211">
        <v>560000</v>
      </c>
      <c r="F1370" s="191"/>
    </row>
    <row r="1371" spans="1:6" ht="15.75" x14ac:dyDescent="0.25">
      <c r="A1371" s="191">
        <v>76</v>
      </c>
      <c r="B1371" s="195" t="s">
        <v>4291</v>
      </c>
      <c r="C1371" s="196" t="s">
        <v>2806</v>
      </c>
      <c r="D1371" s="191" t="s">
        <v>4456</v>
      </c>
      <c r="E1371" s="211">
        <v>560000</v>
      </c>
      <c r="F1371" s="191"/>
    </row>
    <row r="1372" spans="1:6" ht="15.75" x14ac:dyDescent="0.25">
      <c r="A1372" s="191">
        <v>77</v>
      </c>
      <c r="B1372" s="195" t="s">
        <v>4292</v>
      </c>
      <c r="C1372" s="196" t="s">
        <v>3141</v>
      </c>
      <c r="D1372" s="191" t="s">
        <v>4456</v>
      </c>
      <c r="E1372" s="211">
        <v>560000</v>
      </c>
      <c r="F1372" s="191"/>
    </row>
    <row r="1373" spans="1:6" ht="15.75" x14ac:dyDescent="0.25">
      <c r="A1373" s="191">
        <v>78</v>
      </c>
      <c r="B1373" s="195" t="s">
        <v>4293</v>
      </c>
      <c r="C1373" s="196" t="s">
        <v>2527</v>
      </c>
      <c r="D1373" s="191" t="s">
        <v>4456</v>
      </c>
      <c r="E1373" s="211">
        <v>560000</v>
      </c>
      <c r="F1373" s="191"/>
    </row>
    <row r="1374" spans="1:6" ht="15.75" x14ac:dyDescent="0.25">
      <c r="A1374" s="191">
        <v>79</v>
      </c>
      <c r="B1374" s="195" t="s">
        <v>4294</v>
      </c>
      <c r="C1374" s="196" t="s">
        <v>2806</v>
      </c>
      <c r="D1374" s="191" t="s">
        <v>3504</v>
      </c>
      <c r="E1374" s="211">
        <v>230000</v>
      </c>
      <c r="F1374" s="191"/>
    </row>
    <row r="1375" spans="1:6" ht="15.75" x14ac:dyDescent="0.25">
      <c r="A1375" s="191">
        <v>80</v>
      </c>
      <c r="B1375" s="195" t="s">
        <v>4295</v>
      </c>
      <c r="C1375" s="196" t="s">
        <v>3141</v>
      </c>
      <c r="D1375" s="191" t="s">
        <v>3504</v>
      </c>
      <c r="E1375" s="211">
        <v>230000</v>
      </c>
      <c r="F1375" s="191"/>
    </row>
    <row r="1376" spans="1:6" ht="15.75" x14ac:dyDescent="0.25">
      <c r="A1376" s="191">
        <v>81</v>
      </c>
      <c r="B1376" s="195" t="s">
        <v>4296</v>
      </c>
      <c r="C1376" s="196" t="s">
        <v>4142</v>
      </c>
      <c r="D1376" s="191" t="s">
        <v>3504</v>
      </c>
      <c r="E1376" s="211">
        <v>230000</v>
      </c>
      <c r="F1376" s="191"/>
    </row>
    <row r="1377" spans="1:6" ht="15.75" x14ac:dyDescent="0.25">
      <c r="A1377" s="191">
        <v>82</v>
      </c>
      <c r="B1377" s="195" t="s">
        <v>4297</v>
      </c>
      <c r="C1377" s="196" t="s">
        <v>4142</v>
      </c>
      <c r="D1377" s="191" t="s">
        <v>4456</v>
      </c>
      <c r="E1377" s="211">
        <v>560000</v>
      </c>
      <c r="F1377" s="191"/>
    </row>
    <row r="1378" spans="1:6" ht="15.75" x14ac:dyDescent="0.25">
      <c r="A1378" s="191">
        <v>83</v>
      </c>
      <c r="B1378" s="195" t="s">
        <v>4298</v>
      </c>
      <c r="C1378" s="196" t="s">
        <v>2525</v>
      </c>
      <c r="D1378" s="191" t="s">
        <v>3504</v>
      </c>
      <c r="E1378" s="211">
        <v>230000</v>
      </c>
      <c r="F1378" s="191"/>
    </row>
    <row r="1379" spans="1:6" ht="15.75" x14ac:dyDescent="0.25">
      <c r="A1379" s="191">
        <v>84</v>
      </c>
      <c r="B1379" s="195" t="s">
        <v>4299</v>
      </c>
      <c r="C1379" s="196" t="s">
        <v>2525</v>
      </c>
      <c r="D1379" s="191" t="s">
        <v>3504</v>
      </c>
      <c r="E1379" s="211">
        <v>230000</v>
      </c>
      <c r="F1379" s="191"/>
    </row>
    <row r="1380" spans="1:6" ht="30" x14ac:dyDescent="0.25">
      <c r="A1380" s="191">
        <v>85</v>
      </c>
      <c r="B1380" s="195" t="s">
        <v>4300</v>
      </c>
      <c r="C1380" s="202" t="s">
        <v>4143</v>
      </c>
      <c r="D1380" s="191" t="s">
        <v>4456</v>
      </c>
      <c r="E1380" s="211">
        <v>560000</v>
      </c>
      <c r="F1380" s="191"/>
    </row>
    <row r="1381" spans="1:6" ht="30" x14ac:dyDescent="0.25">
      <c r="A1381" s="191">
        <v>86</v>
      </c>
      <c r="B1381" s="195" t="s">
        <v>4301</v>
      </c>
      <c r="C1381" s="202" t="s">
        <v>4143</v>
      </c>
      <c r="D1381" s="191" t="s">
        <v>3504</v>
      </c>
      <c r="E1381" s="211">
        <v>230000</v>
      </c>
      <c r="F1381" s="191"/>
    </row>
    <row r="1382" spans="1:6" ht="15.75" x14ac:dyDescent="0.25">
      <c r="A1382" s="191">
        <v>87</v>
      </c>
      <c r="B1382" s="195" t="s">
        <v>4302</v>
      </c>
      <c r="C1382" s="196" t="s">
        <v>4144</v>
      </c>
      <c r="D1382" s="191" t="s">
        <v>3504</v>
      </c>
      <c r="E1382" s="211">
        <v>230000</v>
      </c>
      <c r="F1382" s="191"/>
    </row>
    <row r="1383" spans="1:6" ht="15.75" x14ac:dyDescent="0.25">
      <c r="A1383" s="191">
        <v>88</v>
      </c>
      <c r="B1383" s="195" t="s">
        <v>4303</v>
      </c>
      <c r="C1383" s="196" t="s">
        <v>4144</v>
      </c>
      <c r="D1383" s="191" t="s">
        <v>4456</v>
      </c>
      <c r="E1383" s="211">
        <v>560000</v>
      </c>
      <c r="F1383" s="191"/>
    </row>
    <row r="1384" spans="1:6" ht="15.75" x14ac:dyDescent="0.25">
      <c r="A1384" s="191">
        <v>89</v>
      </c>
      <c r="B1384" s="195" t="s">
        <v>4304</v>
      </c>
      <c r="C1384" s="196" t="s">
        <v>2525</v>
      </c>
      <c r="D1384" s="191" t="s">
        <v>4456</v>
      </c>
      <c r="E1384" s="211">
        <v>330000</v>
      </c>
      <c r="F1384" s="199" t="s">
        <v>4467</v>
      </c>
    </row>
    <row r="1385" spans="1:6" ht="15.75" x14ac:dyDescent="0.25">
      <c r="A1385" s="191">
        <v>90</v>
      </c>
      <c r="B1385" s="195" t="s">
        <v>4305</v>
      </c>
      <c r="C1385" s="196" t="s">
        <v>4145</v>
      </c>
      <c r="D1385" s="191" t="s">
        <v>2576</v>
      </c>
      <c r="E1385" s="211">
        <v>430000</v>
      </c>
      <c r="F1385" s="191"/>
    </row>
    <row r="1386" spans="1:6" ht="15.75" x14ac:dyDescent="0.25">
      <c r="A1386" s="191">
        <v>91</v>
      </c>
      <c r="B1386" s="195" t="s">
        <v>4306</v>
      </c>
      <c r="C1386" s="202" t="s">
        <v>4146</v>
      </c>
      <c r="D1386" s="191" t="s">
        <v>2576</v>
      </c>
      <c r="E1386" s="211">
        <v>430000</v>
      </c>
      <c r="F1386" s="191"/>
    </row>
    <row r="1387" spans="1:6" ht="15.75" x14ac:dyDescent="0.25">
      <c r="A1387" s="191">
        <v>92</v>
      </c>
      <c r="B1387" s="195" t="s">
        <v>4307</v>
      </c>
      <c r="C1387" s="202" t="s">
        <v>4147</v>
      </c>
      <c r="D1387" s="191" t="s">
        <v>1002</v>
      </c>
      <c r="E1387" s="211">
        <v>210000</v>
      </c>
      <c r="F1387" s="191"/>
    </row>
    <row r="1388" spans="1:6" ht="15.75" x14ac:dyDescent="0.25">
      <c r="A1388" s="191">
        <v>93</v>
      </c>
      <c r="B1388" s="195" t="s">
        <v>4308</v>
      </c>
      <c r="C1388" s="202" t="s">
        <v>4147</v>
      </c>
      <c r="D1388" s="191" t="s">
        <v>2576</v>
      </c>
      <c r="E1388" s="211">
        <v>430000</v>
      </c>
      <c r="F1388" s="191"/>
    </row>
    <row r="1389" spans="1:6" ht="15.75" x14ac:dyDescent="0.25">
      <c r="A1389" s="191">
        <v>94</v>
      </c>
      <c r="B1389" s="195" t="s">
        <v>4309</v>
      </c>
      <c r="C1389" s="202" t="s">
        <v>4148</v>
      </c>
      <c r="D1389" s="191" t="s">
        <v>3504</v>
      </c>
      <c r="E1389" s="211">
        <v>230000</v>
      </c>
      <c r="F1389" s="191"/>
    </row>
    <row r="1390" spans="1:6" ht="15.75" x14ac:dyDescent="0.25">
      <c r="A1390" s="191">
        <v>95</v>
      </c>
      <c r="B1390" s="195" t="s">
        <v>4310</v>
      </c>
      <c r="C1390" s="202" t="s">
        <v>4148</v>
      </c>
      <c r="D1390" s="191" t="s">
        <v>4456</v>
      </c>
      <c r="E1390" s="211">
        <v>560000</v>
      </c>
      <c r="F1390" s="191"/>
    </row>
    <row r="1391" spans="1:6" ht="15.75" x14ac:dyDescent="0.25">
      <c r="A1391" s="191">
        <v>96</v>
      </c>
      <c r="B1391" s="195" t="s">
        <v>4311</v>
      </c>
      <c r="C1391" s="202" t="s">
        <v>4149</v>
      </c>
      <c r="D1391" s="191" t="s">
        <v>3504</v>
      </c>
      <c r="E1391" s="211">
        <v>230000</v>
      </c>
      <c r="F1391" s="191"/>
    </row>
    <row r="1392" spans="1:6" ht="15.75" x14ac:dyDescent="0.25">
      <c r="A1392" s="191">
        <v>97</v>
      </c>
      <c r="B1392" s="195" t="s">
        <v>4312</v>
      </c>
      <c r="C1392" s="202" t="s">
        <v>4149</v>
      </c>
      <c r="D1392" s="191" t="s">
        <v>4456</v>
      </c>
      <c r="E1392" s="211">
        <v>560000</v>
      </c>
      <c r="F1392" s="191"/>
    </row>
    <row r="1393" spans="1:6" ht="15.75" x14ac:dyDescent="0.25">
      <c r="A1393" s="191">
        <v>98</v>
      </c>
      <c r="B1393" s="195" t="s">
        <v>4313</v>
      </c>
      <c r="C1393" s="196" t="s">
        <v>2858</v>
      </c>
      <c r="D1393" s="191" t="s">
        <v>3504</v>
      </c>
      <c r="E1393" s="211">
        <v>230000</v>
      </c>
      <c r="F1393" s="191"/>
    </row>
    <row r="1394" spans="1:6" ht="15.75" x14ac:dyDescent="0.25">
      <c r="A1394" s="191">
        <v>99</v>
      </c>
      <c r="B1394" s="195" t="s">
        <v>4314</v>
      </c>
      <c r="C1394" s="196" t="s">
        <v>2858</v>
      </c>
      <c r="D1394" s="191" t="s">
        <v>4456</v>
      </c>
      <c r="E1394" s="211">
        <v>560000</v>
      </c>
      <c r="F1394" s="191"/>
    </row>
    <row r="1395" spans="1:6" ht="30" x14ac:dyDescent="0.25">
      <c r="A1395" s="191">
        <v>100</v>
      </c>
      <c r="B1395" s="195" t="s">
        <v>4315</v>
      </c>
      <c r="C1395" s="202" t="s">
        <v>4150</v>
      </c>
      <c r="D1395" s="191" t="s">
        <v>4456</v>
      </c>
      <c r="E1395" s="211">
        <v>2240000</v>
      </c>
      <c r="F1395" s="191" t="s">
        <v>4468</v>
      </c>
    </row>
    <row r="1396" spans="1:6" ht="30" x14ac:dyDescent="0.25">
      <c r="A1396" s="191">
        <v>101</v>
      </c>
      <c r="B1396" s="195" t="s">
        <v>4316</v>
      </c>
      <c r="C1396" s="202" t="s">
        <v>4150</v>
      </c>
      <c r="D1396" s="191" t="s">
        <v>3504</v>
      </c>
      <c r="E1396" s="211">
        <v>920000</v>
      </c>
      <c r="F1396" s="191" t="s">
        <v>4468</v>
      </c>
    </row>
    <row r="1397" spans="1:6" ht="15.75" x14ac:dyDescent="0.25">
      <c r="A1397" s="191">
        <v>102</v>
      </c>
      <c r="B1397" s="195" t="s">
        <v>4317</v>
      </c>
      <c r="C1397" s="202" t="s">
        <v>4151</v>
      </c>
      <c r="D1397" s="191" t="s">
        <v>4456</v>
      </c>
      <c r="E1397" s="273">
        <v>560000</v>
      </c>
      <c r="F1397" s="191"/>
    </row>
    <row r="1398" spans="1:6" ht="15.75" x14ac:dyDescent="0.25">
      <c r="A1398" s="191">
        <v>103</v>
      </c>
      <c r="B1398" s="195" t="s">
        <v>4318</v>
      </c>
      <c r="C1398" s="202" t="s">
        <v>4151</v>
      </c>
      <c r="D1398" s="191" t="s">
        <v>3504</v>
      </c>
      <c r="E1398" s="211">
        <v>230000</v>
      </c>
      <c r="F1398" s="191"/>
    </row>
    <row r="1399" spans="1:6" ht="15.75" x14ac:dyDescent="0.25">
      <c r="A1399" s="191">
        <v>104</v>
      </c>
      <c r="B1399" s="195" t="s">
        <v>4319</v>
      </c>
      <c r="C1399" s="202" t="s">
        <v>2939</v>
      </c>
      <c r="D1399" s="191" t="s">
        <v>3504</v>
      </c>
      <c r="E1399" s="211">
        <v>230000</v>
      </c>
      <c r="F1399" s="191"/>
    </row>
    <row r="1400" spans="1:6" ht="15.75" x14ac:dyDescent="0.25">
      <c r="A1400" s="191">
        <v>105</v>
      </c>
      <c r="B1400" s="195" t="s">
        <v>4320</v>
      </c>
      <c r="C1400" s="202" t="s">
        <v>2939</v>
      </c>
      <c r="D1400" s="191" t="s">
        <v>4456</v>
      </c>
      <c r="E1400" s="211">
        <v>560000</v>
      </c>
      <c r="F1400" s="191"/>
    </row>
    <row r="1401" spans="1:6" ht="15.75" x14ac:dyDescent="0.25">
      <c r="A1401" s="191">
        <v>106</v>
      </c>
      <c r="B1401" s="195" t="s">
        <v>4321</v>
      </c>
      <c r="C1401" s="196" t="s">
        <v>4152</v>
      </c>
      <c r="D1401" s="191" t="s">
        <v>4472</v>
      </c>
      <c r="E1401" s="211">
        <v>640000</v>
      </c>
      <c r="F1401" s="191"/>
    </row>
    <row r="1402" spans="1:6" ht="15.75" x14ac:dyDescent="0.25">
      <c r="A1402" s="191">
        <v>107</v>
      </c>
      <c r="B1402" s="195" t="s">
        <v>4322</v>
      </c>
      <c r="C1402" s="196" t="s">
        <v>4153</v>
      </c>
      <c r="D1402" s="191" t="s">
        <v>3504</v>
      </c>
      <c r="E1402" s="211">
        <v>230000</v>
      </c>
      <c r="F1402" s="191"/>
    </row>
    <row r="1403" spans="1:6" ht="15.75" x14ac:dyDescent="0.25">
      <c r="A1403" s="191">
        <v>108</v>
      </c>
      <c r="B1403" s="195" t="s">
        <v>4323</v>
      </c>
      <c r="C1403" s="196" t="s">
        <v>4153</v>
      </c>
      <c r="D1403" s="191" t="s">
        <v>4456</v>
      </c>
      <c r="E1403" s="211">
        <v>560000</v>
      </c>
      <c r="F1403" s="191"/>
    </row>
    <row r="1404" spans="1:6" ht="15.75" x14ac:dyDescent="0.25">
      <c r="A1404" s="191">
        <v>109</v>
      </c>
      <c r="B1404" s="195" t="s">
        <v>4324</v>
      </c>
      <c r="C1404" s="196" t="s">
        <v>4154</v>
      </c>
      <c r="D1404" s="191" t="s">
        <v>4456</v>
      </c>
      <c r="E1404" s="211">
        <v>560000</v>
      </c>
      <c r="F1404" s="191"/>
    </row>
    <row r="1405" spans="1:6" ht="15.75" x14ac:dyDescent="0.25">
      <c r="A1405" s="191">
        <v>110</v>
      </c>
      <c r="B1405" s="195" t="s">
        <v>4325</v>
      </c>
      <c r="C1405" s="196" t="s">
        <v>4154</v>
      </c>
      <c r="D1405" s="191" t="s">
        <v>3504</v>
      </c>
      <c r="E1405" s="211">
        <v>230000</v>
      </c>
      <c r="F1405" s="191"/>
    </row>
    <row r="1406" spans="1:6" ht="15.75" x14ac:dyDescent="0.25">
      <c r="A1406" s="191">
        <v>111</v>
      </c>
      <c r="B1406" s="195" t="s">
        <v>4326</v>
      </c>
      <c r="C1406" s="196" t="s">
        <v>4155</v>
      </c>
      <c r="D1406" s="191" t="s">
        <v>3504</v>
      </c>
      <c r="E1406" s="211">
        <v>230000</v>
      </c>
      <c r="F1406" s="191"/>
    </row>
    <row r="1407" spans="1:6" ht="15.75" x14ac:dyDescent="0.25">
      <c r="A1407" s="191">
        <v>112</v>
      </c>
      <c r="B1407" s="195" t="s">
        <v>4327</v>
      </c>
      <c r="C1407" s="196" t="s">
        <v>4155</v>
      </c>
      <c r="D1407" s="191" t="s">
        <v>4456</v>
      </c>
      <c r="E1407" s="211">
        <v>560000</v>
      </c>
      <c r="F1407" s="191"/>
    </row>
    <row r="1408" spans="1:6" ht="15.75" x14ac:dyDescent="0.25">
      <c r="A1408" s="191">
        <v>113</v>
      </c>
      <c r="B1408" s="195" t="s">
        <v>4328</v>
      </c>
      <c r="C1408" s="196" t="s">
        <v>4156</v>
      </c>
      <c r="D1408" s="191" t="s">
        <v>3504</v>
      </c>
      <c r="E1408" s="211">
        <v>230000</v>
      </c>
      <c r="F1408" s="191"/>
    </row>
    <row r="1409" spans="1:6" ht="15.75" x14ac:dyDescent="0.25">
      <c r="A1409" s="191">
        <v>114</v>
      </c>
      <c r="B1409" s="195" t="s">
        <v>4329</v>
      </c>
      <c r="C1409" s="196" t="s">
        <v>4156</v>
      </c>
      <c r="D1409" s="191" t="s">
        <v>4456</v>
      </c>
      <c r="E1409" s="211">
        <v>560000</v>
      </c>
      <c r="F1409" s="191"/>
    </row>
    <row r="1410" spans="1:6" ht="15.75" x14ac:dyDescent="0.25">
      <c r="A1410" s="191">
        <v>115</v>
      </c>
      <c r="B1410" s="195" t="s">
        <v>4330</v>
      </c>
      <c r="C1410" s="196" t="s">
        <v>4157</v>
      </c>
      <c r="D1410" s="191" t="s">
        <v>3504</v>
      </c>
      <c r="E1410" s="211">
        <v>230000</v>
      </c>
      <c r="F1410" s="191"/>
    </row>
    <row r="1411" spans="1:6" ht="15.75" x14ac:dyDescent="0.25">
      <c r="A1411" s="191">
        <v>116</v>
      </c>
      <c r="B1411" s="195" t="s">
        <v>4331</v>
      </c>
      <c r="C1411" s="196" t="s">
        <v>4157</v>
      </c>
      <c r="D1411" s="191" t="s">
        <v>4456</v>
      </c>
      <c r="E1411" s="211">
        <v>560000</v>
      </c>
      <c r="F1411" s="191"/>
    </row>
    <row r="1412" spans="1:6" ht="15.75" x14ac:dyDescent="0.25">
      <c r="A1412" s="191">
        <v>117</v>
      </c>
      <c r="B1412" s="195" t="s">
        <v>4332</v>
      </c>
      <c r="C1412" s="196" t="s">
        <v>4158</v>
      </c>
      <c r="D1412" s="191" t="s">
        <v>3504</v>
      </c>
      <c r="E1412" s="211">
        <v>230000</v>
      </c>
      <c r="F1412" s="191"/>
    </row>
    <row r="1413" spans="1:6" ht="15.75" x14ac:dyDescent="0.25">
      <c r="A1413" s="191">
        <v>118</v>
      </c>
      <c r="B1413" s="195" t="s">
        <v>4333</v>
      </c>
      <c r="C1413" s="196" t="s">
        <v>4158</v>
      </c>
      <c r="D1413" s="191" t="s">
        <v>4456</v>
      </c>
      <c r="E1413" s="211">
        <v>560000</v>
      </c>
      <c r="F1413" s="191"/>
    </row>
    <row r="1414" spans="1:6" ht="15.75" x14ac:dyDescent="0.25">
      <c r="A1414" s="191">
        <v>119</v>
      </c>
      <c r="B1414" s="195" t="s">
        <v>4334</v>
      </c>
      <c r="C1414" s="196" t="s">
        <v>4159</v>
      </c>
      <c r="D1414" s="191" t="s">
        <v>3504</v>
      </c>
      <c r="E1414" s="211">
        <v>230000</v>
      </c>
      <c r="F1414" s="191"/>
    </row>
    <row r="1415" spans="1:6" ht="15.75" x14ac:dyDescent="0.25">
      <c r="A1415" s="191">
        <v>120</v>
      </c>
      <c r="B1415" s="195" t="s">
        <v>4335</v>
      </c>
      <c r="C1415" s="196" t="s">
        <v>4159</v>
      </c>
      <c r="D1415" s="191" t="s">
        <v>4456</v>
      </c>
      <c r="E1415" s="211">
        <v>560000</v>
      </c>
      <c r="F1415" s="191"/>
    </row>
    <row r="1416" spans="1:6" ht="15.75" x14ac:dyDescent="0.25">
      <c r="A1416" s="191">
        <v>121</v>
      </c>
      <c r="B1416" s="195" t="s">
        <v>4336</v>
      </c>
      <c r="C1416" s="196" t="s">
        <v>4160</v>
      </c>
      <c r="D1416" s="191" t="s">
        <v>4472</v>
      </c>
      <c r="E1416" s="211">
        <v>1920000</v>
      </c>
      <c r="F1416" s="191" t="s">
        <v>4470</v>
      </c>
    </row>
    <row r="1417" spans="1:6" ht="15.75" x14ac:dyDescent="0.25">
      <c r="A1417" s="191">
        <v>122</v>
      </c>
      <c r="B1417" s="195" t="s">
        <v>4337</v>
      </c>
      <c r="C1417" s="196" t="s">
        <v>3345</v>
      </c>
      <c r="D1417" s="191" t="s">
        <v>3504</v>
      </c>
      <c r="E1417" s="211">
        <v>230000</v>
      </c>
      <c r="F1417" s="191"/>
    </row>
    <row r="1418" spans="1:6" ht="15.75" x14ac:dyDescent="0.25">
      <c r="A1418" s="191">
        <v>123</v>
      </c>
      <c r="B1418" s="195" t="s">
        <v>4338</v>
      </c>
      <c r="C1418" s="196" t="s">
        <v>3345</v>
      </c>
      <c r="D1418" s="191" t="s">
        <v>4456</v>
      </c>
      <c r="E1418" s="211">
        <v>560000</v>
      </c>
      <c r="F1418" s="191"/>
    </row>
    <row r="1419" spans="1:6" ht="15.75" x14ac:dyDescent="0.25">
      <c r="A1419" s="191">
        <v>124</v>
      </c>
      <c r="B1419" s="195" t="s">
        <v>4339</v>
      </c>
      <c r="C1419" s="202" t="s">
        <v>2464</v>
      </c>
      <c r="D1419" s="191" t="s">
        <v>3504</v>
      </c>
      <c r="E1419" s="211">
        <v>230000</v>
      </c>
      <c r="F1419" s="191"/>
    </row>
    <row r="1420" spans="1:6" ht="15.75" x14ac:dyDescent="0.25">
      <c r="A1420" s="191">
        <v>125</v>
      </c>
      <c r="B1420" s="195" t="s">
        <v>4340</v>
      </c>
      <c r="C1420" s="202" t="s">
        <v>2464</v>
      </c>
      <c r="D1420" s="191" t="s">
        <v>4456</v>
      </c>
      <c r="E1420" s="211">
        <v>560000</v>
      </c>
      <c r="F1420" s="191"/>
    </row>
    <row r="1421" spans="1:6" ht="15.75" x14ac:dyDescent="0.25">
      <c r="A1421" s="191">
        <v>126</v>
      </c>
      <c r="B1421" s="195" t="s">
        <v>4341</v>
      </c>
      <c r="C1421" s="196" t="s">
        <v>4161</v>
      </c>
      <c r="D1421" s="191" t="s">
        <v>3504</v>
      </c>
      <c r="E1421" s="211">
        <v>230000</v>
      </c>
      <c r="F1421" s="191"/>
    </row>
    <row r="1422" spans="1:6" ht="15.75" x14ac:dyDescent="0.25">
      <c r="A1422" s="191">
        <v>127</v>
      </c>
      <c r="B1422" s="195" t="s">
        <v>4342</v>
      </c>
      <c r="C1422" s="196" t="s">
        <v>4161</v>
      </c>
      <c r="D1422" s="191" t="s">
        <v>4456</v>
      </c>
      <c r="E1422" s="211">
        <v>560000</v>
      </c>
      <c r="F1422" s="191"/>
    </row>
    <row r="1423" spans="1:6" ht="15.75" x14ac:dyDescent="0.25">
      <c r="A1423" s="191">
        <v>128</v>
      </c>
      <c r="B1423" s="195" t="s">
        <v>4343</v>
      </c>
      <c r="C1423" s="196" t="s">
        <v>4161</v>
      </c>
      <c r="D1423" s="191" t="s">
        <v>2576</v>
      </c>
      <c r="E1423" s="211">
        <v>430000</v>
      </c>
      <c r="F1423" s="191"/>
    </row>
    <row r="1424" spans="1:6" ht="15.75" x14ac:dyDescent="0.25">
      <c r="A1424" s="191">
        <v>129</v>
      </c>
      <c r="B1424" s="195" t="s">
        <v>4344</v>
      </c>
      <c r="C1424" s="196" t="s">
        <v>2962</v>
      </c>
      <c r="D1424" s="191" t="s">
        <v>3504</v>
      </c>
      <c r="E1424" s="211">
        <v>230000</v>
      </c>
      <c r="F1424" s="191"/>
    </row>
    <row r="1425" spans="1:6" ht="15.75" x14ac:dyDescent="0.25">
      <c r="A1425" s="191">
        <v>130</v>
      </c>
      <c r="B1425" s="195" t="s">
        <v>4345</v>
      </c>
      <c r="C1425" s="196" t="s">
        <v>2962</v>
      </c>
      <c r="D1425" s="191" t="s">
        <v>4456</v>
      </c>
      <c r="E1425" s="211">
        <v>560000</v>
      </c>
      <c r="F1425" s="191"/>
    </row>
    <row r="1426" spans="1:6" ht="15.75" x14ac:dyDescent="0.25">
      <c r="A1426" s="191">
        <v>131</v>
      </c>
      <c r="B1426" s="195" t="s">
        <v>4346</v>
      </c>
      <c r="C1426" s="196" t="s">
        <v>2938</v>
      </c>
      <c r="D1426" s="191" t="s">
        <v>4456</v>
      </c>
      <c r="E1426" s="211">
        <v>560000</v>
      </c>
      <c r="F1426" s="191"/>
    </row>
    <row r="1427" spans="1:6" ht="15.75" x14ac:dyDescent="0.25">
      <c r="A1427" s="191">
        <v>132</v>
      </c>
      <c r="B1427" s="195" t="s">
        <v>4347</v>
      </c>
      <c r="C1427" s="196" t="s">
        <v>2938</v>
      </c>
      <c r="D1427" s="191" t="s">
        <v>3504</v>
      </c>
      <c r="E1427" s="211">
        <v>230000</v>
      </c>
      <c r="F1427" s="191"/>
    </row>
    <row r="1428" spans="1:6" ht="15.75" x14ac:dyDescent="0.25">
      <c r="A1428" s="191">
        <v>133</v>
      </c>
      <c r="B1428" s="195" t="s">
        <v>4348</v>
      </c>
      <c r="C1428" s="196" t="s">
        <v>2830</v>
      </c>
      <c r="D1428" s="191" t="s">
        <v>3504</v>
      </c>
      <c r="E1428" s="211">
        <v>230000</v>
      </c>
      <c r="F1428" s="191"/>
    </row>
    <row r="1429" spans="1:6" ht="15.75" x14ac:dyDescent="0.25">
      <c r="A1429" s="191">
        <v>134</v>
      </c>
      <c r="B1429" s="195" t="s">
        <v>4349</v>
      </c>
      <c r="C1429" s="196" t="s">
        <v>2830</v>
      </c>
      <c r="D1429" s="191" t="s">
        <v>4456</v>
      </c>
      <c r="E1429" s="211">
        <v>560000</v>
      </c>
      <c r="F1429" s="191"/>
    </row>
    <row r="1430" spans="1:6" ht="15.75" x14ac:dyDescent="0.25">
      <c r="A1430" s="191">
        <v>135</v>
      </c>
      <c r="B1430" s="195" t="s">
        <v>4350</v>
      </c>
      <c r="C1430" s="202" t="s">
        <v>4162</v>
      </c>
      <c r="D1430" s="191" t="s">
        <v>3504</v>
      </c>
      <c r="E1430" s="211">
        <v>230000</v>
      </c>
      <c r="F1430" s="191"/>
    </row>
    <row r="1431" spans="1:6" ht="15.75" x14ac:dyDescent="0.25">
      <c r="A1431" s="191">
        <v>136</v>
      </c>
      <c r="B1431" s="195" t="s">
        <v>4351</v>
      </c>
      <c r="C1431" s="202" t="s">
        <v>4162</v>
      </c>
      <c r="D1431" s="191" t="s">
        <v>4456</v>
      </c>
      <c r="E1431" s="211">
        <v>560000</v>
      </c>
      <c r="F1431" s="191"/>
    </row>
    <row r="1432" spans="1:6" ht="15.75" x14ac:dyDescent="0.25">
      <c r="A1432" s="191">
        <v>137</v>
      </c>
      <c r="B1432" s="195" t="s">
        <v>4352</v>
      </c>
      <c r="C1432" s="202" t="s">
        <v>4163</v>
      </c>
      <c r="D1432" s="191" t="s">
        <v>4456</v>
      </c>
      <c r="E1432" s="211">
        <v>560000</v>
      </c>
      <c r="F1432" s="191"/>
    </row>
    <row r="1433" spans="1:6" ht="15.75" x14ac:dyDescent="0.25">
      <c r="A1433" s="191">
        <v>138</v>
      </c>
      <c r="B1433" s="195" t="s">
        <v>4353</v>
      </c>
      <c r="C1433" s="202" t="s">
        <v>4163</v>
      </c>
      <c r="D1433" s="191" t="s">
        <v>3504</v>
      </c>
      <c r="E1433" s="211">
        <v>230000</v>
      </c>
      <c r="F1433" s="191"/>
    </row>
    <row r="1434" spans="1:6" ht="15.75" x14ac:dyDescent="0.25">
      <c r="A1434" s="191">
        <v>139</v>
      </c>
      <c r="B1434" s="195" t="s">
        <v>4354</v>
      </c>
      <c r="C1434" s="202" t="s">
        <v>4164</v>
      </c>
      <c r="D1434" s="191" t="s">
        <v>3504</v>
      </c>
      <c r="E1434" s="211">
        <v>230000</v>
      </c>
      <c r="F1434" s="191"/>
    </row>
    <row r="1435" spans="1:6" ht="15.75" x14ac:dyDescent="0.25">
      <c r="A1435" s="191">
        <v>140</v>
      </c>
      <c r="B1435" s="195" t="s">
        <v>4355</v>
      </c>
      <c r="C1435" s="202" t="s">
        <v>4164</v>
      </c>
      <c r="D1435" s="191" t="s">
        <v>4456</v>
      </c>
      <c r="E1435" s="211">
        <v>560000</v>
      </c>
      <c r="F1435" s="191"/>
    </row>
    <row r="1436" spans="1:6" ht="15.75" x14ac:dyDescent="0.25">
      <c r="A1436" s="191">
        <v>141</v>
      </c>
      <c r="B1436" s="195" t="s">
        <v>4356</v>
      </c>
      <c r="C1436" s="238" t="s">
        <v>4165</v>
      </c>
      <c r="D1436" s="191" t="s">
        <v>3504</v>
      </c>
      <c r="E1436" s="211">
        <v>230000</v>
      </c>
      <c r="F1436" s="191"/>
    </row>
    <row r="1437" spans="1:6" ht="15.75" x14ac:dyDescent="0.25">
      <c r="A1437" s="191">
        <v>142</v>
      </c>
      <c r="B1437" s="195" t="s">
        <v>4357</v>
      </c>
      <c r="C1437" s="238" t="s">
        <v>4165</v>
      </c>
      <c r="D1437" s="191" t="s">
        <v>4456</v>
      </c>
      <c r="E1437" s="211">
        <v>560000</v>
      </c>
      <c r="F1437" s="191"/>
    </row>
    <row r="1438" spans="1:6" ht="15.75" x14ac:dyDescent="0.25">
      <c r="A1438" s="191">
        <v>143</v>
      </c>
      <c r="B1438" s="195" t="s">
        <v>4358</v>
      </c>
      <c r="C1438" s="196" t="s">
        <v>4166</v>
      </c>
      <c r="D1438" s="191" t="s">
        <v>2576</v>
      </c>
      <c r="E1438" s="211">
        <v>430000</v>
      </c>
      <c r="F1438" s="191"/>
    </row>
    <row r="1439" spans="1:6" ht="15.75" x14ac:dyDescent="0.25">
      <c r="A1439" s="191">
        <v>144</v>
      </c>
      <c r="B1439" s="195" t="s">
        <v>4359</v>
      </c>
      <c r="C1439" s="196" t="s">
        <v>4167</v>
      </c>
      <c r="D1439" s="191" t="s">
        <v>3504</v>
      </c>
      <c r="E1439" s="211">
        <v>230000</v>
      </c>
      <c r="F1439" s="191"/>
    </row>
    <row r="1440" spans="1:6" ht="15.75" x14ac:dyDescent="0.25">
      <c r="A1440" s="191">
        <v>145</v>
      </c>
      <c r="B1440" s="195" t="s">
        <v>4360</v>
      </c>
      <c r="C1440" s="196" t="s">
        <v>4167</v>
      </c>
      <c r="D1440" s="191" t="s">
        <v>4456</v>
      </c>
      <c r="E1440" s="211">
        <v>560000</v>
      </c>
      <c r="F1440" s="191"/>
    </row>
    <row r="1441" spans="1:6" ht="15.75" x14ac:dyDescent="0.25">
      <c r="A1441" s="191">
        <v>146</v>
      </c>
      <c r="B1441" s="195" t="s">
        <v>4361</v>
      </c>
      <c r="C1441" s="196" t="s">
        <v>4168</v>
      </c>
      <c r="D1441" s="191" t="s">
        <v>4472</v>
      </c>
      <c r="E1441" s="211">
        <v>640000</v>
      </c>
      <c r="F1441" s="191"/>
    </row>
    <row r="1442" spans="1:6" ht="15.75" x14ac:dyDescent="0.25">
      <c r="A1442" s="191">
        <v>147</v>
      </c>
      <c r="B1442" s="195" t="s">
        <v>4362</v>
      </c>
      <c r="C1442" s="196" t="s">
        <v>4169</v>
      </c>
      <c r="D1442" s="191" t="s">
        <v>4456</v>
      </c>
      <c r="E1442" s="211">
        <v>4480000</v>
      </c>
      <c r="F1442" s="191" t="s">
        <v>4469</v>
      </c>
    </row>
    <row r="1443" spans="1:6" ht="15.75" x14ac:dyDescent="0.25">
      <c r="A1443" s="191">
        <v>148</v>
      </c>
      <c r="B1443" s="195" t="s">
        <v>4363</v>
      </c>
      <c r="C1443" s="196" t="s">
        <v>4169</v>
      </c>
      <c r="D1443" s="191" t="s">
        <v>3504</v>
      </c>
      <c r="E1443" s="211">
        <v>1840000</v>
      </c>
      <c r="F1443" s="191" t="s">
        <v>4469</v>
      </c>
    </row>
    <row r="1444" spans="1:6" ht="15.75" x14ac:dyDescent="0.25">
      <c r="A1444" s="191">
        <v>149</v>
      </c>
      <c r="B1444" s="195" t="s">
        <v>4364</v>
      </c>
      <c r="C1444" s="196" t="s">
        <v>4170</v>
      </c>
      <c r="D1444" s="191" t="s">
        <v>3504</v>
      </c>
      <c r="E1444" s="211">
        <v>230000</v>
      </c>
      <c r="F1444" s="191"/>
    </row>
    <row r="1445" spans="1:6" ht="15.75" x14ac:dyDescent="0.25">
      <c r="A1445" s="191">
        <v>150</v>
      </c>
      <c r="B1445" s="195" t="s">
        <v>4365</v>
      </c>
      <c r="C1445" s="196" t="s">
        <v>4170</v>
      </c>
      <c r="D1445" s="191" t="s">
        <v>4456</v>
      </c>
      <c r="E1445" s="211">
        <v>560000</v>
      </c>
      <c r="F1445" s="191"/>
    </row>
    <row r="1446" spans="1:6" ht="15.75" x14ac:dyDescent="0.25">
      <c r="A1446" s="191">
        <v>151</v>
      </c>
      <c r="B1446" s="195" t="s">
        <v>4366</v>
      </c>
      <c r="C1446" s="196" t="s">
        <v>4171</v>
      </c>
      <c r="D1446" s="191" t="s">
        <v>4456</v>
      </c>
      <c r="E1446" s="211">
        <v>560000</v>
      </c>
      <c r="F1446" s="191"/>
    </row>
    <row r="1447" spans="1:6" ht="15.75" x14ac:dyDescent="0.25">
      <c r="A1447" s="191">
        <v>152</v>
      </c>
      <c r="B1447" s="195" t="s">
        <v>4367</v>
      </c>
      <c r="C1447" s="196" t="s">
        <v>4171</v>
      </c>
      <c r="D1447" s="191" t="s">
        <v>3504</v>
      </c>
      <c r="E1447" s="211">
        <v>230000</v>
      </c>
      <c r="F1447" s="191"/>
    </row>
    <row r="1448" spans="1:6" ht="15.75" x14ac:dyDescent="0.25">
      <c r="A1448" s="191">
        <v>153</v>
      </c>
      <c r="B1448" s="195" t="s">
        <v>4368</v>
      </c>
      <c r="C1448" s="196" t="s">
        <v>4172</v>
      </c>
      <c r="D1448" s="191" t="s">
        <v>4456</v>
      </c>
      <c r="E1448" s="211">
        <v>560000</v>
      </c>
      <c r="F1448" s="191"/>
    </row>
    <row r="1449" spans="1:6" ht="15.75" x14ac:dyDescent="0.25">
      <c r="A1449" s="191">
        <v>154</v>
      </c>
      <c r="B1449" s="195" t="s">
        <v>4369</v>
      </c>
      <c r="C1449" s="196" t="s">
        <v>4172</v>
      </c>
      <c r="D1449" s="191" t="s">
        <v>3504</v>
      </c>
      <c r="E1449" s="211">
        <v>230000</v>
      </c>
      <c r="F1449" s="191"/>
    </row>
    <row r="1450" spans="1:6" ht="15.75" x14ac:dyDescent="0.25">
      <c r="A1450" s="191">
        <v>155</v>
      </c>
      <c r="B1450" s="195" t="s">
        <v>4370</v>
      </c>
      <c r="C1450" s="196" t="s">
        <v>4173</v>
      </c>
      <c r="D1450" s="191" t="s">
        <v>3504</v>
      </c>
      <c r="E1450" s="211">
        <v>230000</v>
      </c>
      <c r="F1450" s="191"/>
    </row>
    <row r="1451" spans="1:6" ht="15.75" x14ac:dyDescent="0.25">
      <c r="A1451" s="191">
        <v>156</v>
      </c>
      <c r="B1451" s="195" t="s">
        <v>4371</v>
      </c>
      <c r="C1451" s="196" t="s">
        <v>4173</v>
      </c>
      <c r="D1451" s="191" t="s">
        <v>4456</v>
      </c>
      <c r="E1451" s="211">
        <v>560000</v>
      </c>
      <c r="F1451" s="191"/>
    </row>
    <row r="1452" spans="1:6" ht="15.75" x14ac:dyDescent="0.25">
      <c r="A1452" s="191">
        <v>157</v>
      </c>
      <c r="B1452" s="195" t="s">
        <v>4372</v>
      </c>
      <c r="C1452" s="202" t="s">
        <v>4174</v>
      </c>
      <c r="D1452" s="191" t="s">
        <v>4457</v>
      </c>
      <c r="E1452" s="211">
        <v>935000</v>
      </c>
      <c r="F1452" s="191"/>
    </row>
    <row r="1453" spans="1:6" ht="15.75" x14ac:dyDescent="0.25">
      <c r="A1453" s="191">
        <v>158</v>
      </c>
      <c r="B1453" s="195" t="s">
        <v>4373</v>
      </c>
      <c r="C1453" s="196" t="s">
        <v>4175</v>
      </c>
      <c r="D1453" s="191" t="s">
        <v>4472</v>
      </c>
      <c r="E1453" s="211">
        <v>640000</v>
      </c>
      <c r="F1453" s="191"/>
    </row>
    <row r="1454" spans="1:6" ht="15.75" x14ac:dyDescent="0.25">
      <c r="A1454" s="191">
        <v>159</v>
      </c>
      <c r="B1454" s="195" t="s">
        <v>4374</v>
      </c>
      <c r="C1454" s="196" t="s">
        <v>4176</v>
      </c>
      <c r="D1454" s="191" t="s">
        <v>3504</v>
      </c>
      <c r="E1454" s="211">
        <v>230000</v>
      </c>
      <c r="F1454" s="191"/>
    </row>
    <row r="1455" spans="1:6" ht="15.75" x14ac:dyDescent="0.25">
      <c r="A1455" s="191">
        <v>160</v>
      </c>
      <c r="B1455" s="195" t="s">
        <v>4375</v>
      </c>
      <c r="C1455" s="196" t="s">
        <v>4176</v>
      </c>
      <c r="D1455" s="191" t="s">
        <v>4456</v>
      </c>
      <c r="E1455" s="211">
        <v>560000</v>
      </c>
      <c r="F1455" s="191"/>
    </row>
    <row r="1456" spans="1:6" ht="15.75" x14ac:dyDescent="0.25">
      <c r="A1456" s="191">
        <v>161</v>
      </c>
      <c r="B1456" s="195" t="s">
        <v>4376</v>
      </c>
      <c r="C1456" s="196" t="s">
        <v>3337</v>
      </c>
      <c r="D1456" s="191" t="s">
        <v>2576</v>
      </c>
      <c r="E1456" s="211">
        <v>430000</v>
      </c>
      <c r="F1456" s="191"/>
    </row>
    <row r="1457" spans="1:6" ht="15.75" x14ac:dyDescent="0.25">
      <c r="A1457" s="191">
        <v>162</v>
      </c>
      <c r="B1457" s="195" t="s">
        <v>4377</v>
      </c>
      <c r="C1457" s="196" t="s">
        <v>4177</v>
      </c>
      <c r="D1457" s="191" t="s">
        <v>1002</v>
      </c>
      <c r="E1457" s="211">
        <v>210000</v>
      </c>
      <c r="F1457" s="191"/>
    </row>
    <row r="1458" spans="1:6" ht="15.75" x14ac:dyDescent="0.25">
      <c r="A1458" s="191">
        <v>163</v>
      </c>
      <c r="B1458" s="195" t="s">
        <v>4378</v>
      </c>
      <c r="C1458" s="196" t="s">
        <v>4177</v>
      </c>
      <c r="D1458" s="191" t="s">
        <v>2576</v>
      </c>
      <c r="E1458" s="211">
        <v>430000</v>
      </c>
      <c r="F1458" s="191"/>
    </row>
    <row r="1459" spans="1:6" ht="15.75" x14ac:dyDescent="0.25">
      <c r="A1459" s="191">
        <v>164</v>
      </c>
      <c r="B1459" s="195" t="s">
        <v>4379</v>
      </c>
      <c r="C1459" s="196" t="s">
        <v>4178</v>
      </c>
      <c r="D1459" s="191" t="s">
        <v>1002</v>
      </c>
      <c r="E1459" s="211">
        <v>210000</v>
      </c>
      <c r="F1459" s="191"/>
    </row>
    <row r="1460" spans="1:6" ht="15.75" x14ac:dyDescent="0.25">
      <c r="A1460" s="191">
        <v>165</v>
      </c>
      <c r="B1460" s="195" t="s">
        <v>4380</v>
      </c>
      <c r="C1460" s="196" t="s">
        <v>4178</v>
      </c>
      <c r="D1460" s="191" t="s">
        <v>2576</v>
      </c>
      <c r="E1460" s="211">
        <v>430000</v>
      </c>
      <c r="F1460" s="191"/>
    </row>
    <row r="1461" spans="1:6" ht="15.75" x14ac:dyDescent="0.25">
      <c r="A1461" s="191">
        <v>166</v>
      </c>
      <c r="B1461" s="195" t="s">
        <v>4381</v>
      </c>
      <c r="C1461" s="196" t="s">
        <v>4179</v>
      </c>
      <c r="D1461" s="191" t="s">
        <v>1002</v>
      </c>
      <c r="E1461" s="211">
        <v>210000</v>
      </c>
      <c r="F1461" s="191"/>
    </row>
    <row r="1462" spans="1:6" ht="15.75" x14ac:dyDescent="0.25">
      <c r="A1462" s="191">
        <v>167</v>
      </c>
      <c r="B1462" s="195" t="s">
        <v>4382</v>
      </c>
      <c r="C1462" s="196" t="s">
        <v>4179</v>
      </c>
      <c r="D1462" s="191" t="s">
        <v>2576</v>
      </c>
      <c r="E1462" s="211">
        <v>430000</v>
      </c>
      <c r="F1462" s="191"/>
    </row>
    <row r="1463" spans="1:6" ht="15.75" x14ac:dyDescent="0.25">
      <c r="A1463" s="191">
        <v>168</v>
      </c>
      <c r="B1463" s="195" t="s">
        <v>4383</v>
      </c>
      <c r="C1463" s="196" t="s">
        <v>4180</v>
      </c>
      <c r="D1463" s="191" t="s">
        <v>2576</v>
      </c>
      <c r="E1463" s="211">
        <v>430000</v>
      </c>
      <c r="F1463" s="191"/>
    </row>
    <row r="1464" spans="1:6" ht="15.75" x14ac:dyDescent="0.25">
      <c r="A1464" s="191">
        <v>169</v>
      </c>
      <c r="B1464" s="195" t="s">
        <v>4384</v>
      </c>
      <c r="C1464" s="196" t="s">
        <v>2949</v>
      </c>
      <c r="D1464" s="191" t="s">
        <v>2576</v>
      </c>
      <c r="E1464" s="211">
        <v>430000</v>
      </c>
      <c r="F1464" s="191"/>
    </row>
    <row r="1465" spans="1:6" ht="15.75" x14ac:dyDescent="0.25">
      <c r="A1465" s="191">
        <v>170</v>
      </c>
      <c r="B1465" s="195" t="s">
        <v>4385</v>
      </c>
      <c r="C1465" s="196" t="s">
        <v>4181</v>
      </c>
      <c r="D1465" s="191" t="s">
        <v>3504</v>
      </c>
      <c r="E1465" s="211">
        <v>230000</v>
      </c>
      <c r="F1465" s="191"/>
    </row>
    <row r="1466" spans="1:6" ht="15.75" x14ac:dyDescent="0.25">
      <c r="A1466" s="191">
        <v>171</v>
      </c>
      <c r="B1466" s="195" t="s">
        <v>4386</v>
      </c>
      <c r="C1466" s="196" t="s">
        <v>4181</v>
      </c>
      <c r="D1466" s="191" t="s">
        <v>4456</v>
      </c>
      <c r="E1466" s="211">
        <v>560000</v>
      </c>
      <c r="F1466" s="191"/>
    </row>
    <row r="1467" spans="1:6" ht="15.75" x14ac:dyDescent="0.25">
      <c r="A1467" s="191">
        <v>172</v>
      </c>
      <c r="B1467" s="195" t="s">
        <v>4387</v>
      </c>
      <c r="C1467" s="196" t="s">
        <v>4182</v>
      </c>
      <c r="D1467" s="191" t="s">
        <v>2576</v>
      </c>
      <c r="E1467" s="211">
        <v>430000</v>
      </c>
      <c r="F1467" s="191"/>
    </row>
    <row r="1468" spans="1:6" ht="30" x14ac:dyDescent="0.25">
      <c r="A1468" s="191">
        <v>173</v>
      </c>
      <c r="B1468" s="195" t="s">
        <v>4388</v>
      </c>
      <c r="C1468" s="202" t="s">
        <v>4183</v>
      </c>
      <c r="D1468" s="191" t="s">
        <v>1002</v>
      </c>
      <c r="E1468" s="211">
        <v>210000</v>
      </c>
      <c r="F1468" s="191"/>
    </row>
    <row r="1469" spans="1:6" ht="30" x14ac:dyDescent="0.25">
      <c r="A1469" s="191">
        <v>174</v>
      </c>
      <c r="B1469" s="195" t="s">
        <v>4389</v>
      </c>
      <c r="C1469" s="202" t="s">
        <v>4183</v>
      </c>
      <c r="D1469" s="191" t="s">
        <v>2576</v>
      </c>
      <c r="E1469" s="211">
        <v>430000</v>
      </c>
      <c r="F1469" s="191"/>
    </row>
    <row r="1470" spans="1:6" ht="15.75" x14ac:dyDescent="0.25">
      <c r="A1470" s="191">
        <v>175</v>
      </c>
      <c r="B1470" s="195" t="s">
        <v>4390</v>
      </c>
      <c r="C1470" s="196" t="s">
        <v>4184</v>
      </c>
      <c r="D1470" s="191" t="s">
        <v>4472</v>
      </c>
      <c r="E1470" s="211">
        <v>1280000</v>
      </c>
      <c r="F1470" s="191" t="s">
        <v>4471</v>
      </c>
    </row>
    <row r="1471" spans="1:6" ht="15.75" x14ac:dyDescent="0.25">
      <c r="A1471" s="191">
        <v>176</v>
      </c>
      <c r="B1471" s="195" t="s">
        <v>4391</v>
      </c>
      <c r="C1471" s="196" t="s">
        <v>4185</v>
      </c>
      <c r="D1471" s="191" t="s">
        <v>4456</v>
      </c>
      <c r="E1471" s="211">
        <v>560000</v>
      </c>
      <c r="F1471" s="191"/>
    </row>
    <row r="1472" spans="1:6" ht="15.75" x14ac:dyDescent="0.25">
      <c r="A1472" s="191">
        <v>177</v>
      </c>
      <c r="B1472" s="195" t="s">
        <v>4392</v>
      </c>
      <c r="C1472" s="196" t="s">
        <v>4185</v>
      </c>
      <c r="D1472" s="191" t="s">
        <v>3504</v>
      </c>
      <c r="E1472" s="211">
        <v>230000</v>
      </c>
      <c r="F1472" s="191"/>
    </row>
    <row r="1473" spans="1:6" ht="15.75" x14ac:dyDescent="0.25">
      <c r="A1473" s="191">
        <v>178</v>
      </c>
      <c r="B1473" s="195" t="s">
        <v>4393</v>
      </c>
      <c r="C1473" s="196" t="s">
        <v>4186</v>
      </c>
      <c r="D1473" s="191" t="s">
        <v>3504</v>
      </c>
      <c r="E1473" s="211">
        <v>230000</v>
      </c>
      <c r="F1473" s="191"/>
    </row>
    <row r="1474" spans="1:6" ht="15.75" x14ac:dyDescent="0.25">
      <c r="A1474" s="191">
        <v>179</v>
      </c>
      <c r="B1474" s="195" t="s">
        <v>4394</v>
      </c>
      <c r="C1474" s="196" t="s">
        <v>4186</v>
      </c>
      <c r="D1474" s="191" t="s">
        <v>4456</v>
      </c>
      <c r="E1474" s="211">
        <v>560000</v>
      </c>
      <c r="F1474" s="191"/>
    </row>
    <row r="1475" spans="1:6" ht="15.75" x14ac:dyDescent="0.25">
      <c r="A1475" s="191">
        <v>180</v>
      </c>
      <c r="B1475" s="195" t="s">
        <v>4395</v>
      </c>
      <c r="C1475" s="196" t="s">
        <v>2795</v>
      </c>
      <c r="D1475" s="191" t="s">
        <v>4456</v>
      </c>
      <c r="E1475" s="211">
        <v>560000</v>
      </c>
      <c r="F1475" s="191"/>
    </row>
    <row r="1476" spans="1:6" ht="15.75" x14ac:dyDescent="0.25">
      <c r="A1476" s="191">
        <v>181</v>
      </c>
      <c r="B1476" s="195" t="s">
        <v>4396</v>
      </c>
      <c r="C1476" s="196" t="s">
        <v>2795</v>
      </c>
      <c r="D1476" s="191" t="s">
        <v>3504</v>
      </c>
      <c r="E1476" s="211">
        <v>230000</v>
      </c>
      <c r="F1476" s="191"/>
    </row>
    <row r="1477" spans="1:6" ht="15.75" x14ac:dyDescent="0.25">
      <c r="A1477" s="191">
        <v>182</v>
      </c>
      <c r="B1477" s="195" t="s">
        <v>4397</v>
      </c>
      <c r="C1477" s="196" t="s">
        <v>2455</v>
      </c>
      <c r="D1477" s="191" t="s">
        <v>4456</v>
      </c>
      <c r="E1477" s="211">
        <v>560000</v>
      </c>
      <c r="F1477" s="191"/>
    </row>
    <row r="1478" spans="1:6" ht="15.75" x14ac:dyDescent="0.25">
      <c r="A1478" s="191">
        <v>183</v>
      </c>
      <c r="B1478" s="195" t="s">
        <v>4398</v>
      </c>
      <c r="C1478" s="196" t="s">
        <v>2455</v>
      </c>
      <c r="D1478" s="191" t="s">
        <v>3504</v>
      </c>
      <c r="E1478" s="211">
        <v>230000</v>
      </c>
      <c r="F1478" s="191"/>
    </row>
    <row r="1479" spans="1:6" ht="15.75" x14ac:dyDescent="0.25">
      <c r="A1479" s="191">
        <v>184</v>
      </c>
      <c r="B1479" s="195" t="s">
        <v>4399</v>
      </c>
      <c r="C1479" s="196" t="s">
        <v>4187</v>
      </c>
      <c r="D1479" s="191" t="s">
        <v>2575</v>
      </c>
      <c r="E1479" s="211">
        <v>400000</v>
      </c>
      <c r="F1479" s="191"/>
    </row>
    <row r="1480" spans="1:6" ht="15.75" x14ac:dyDescent="0.25">
      <c r="A1480" s="191">
        <v>185</v>
      </c>
      <c r="B1480" s="195" t="s">
        <v>4400</v>
      </c>
      <c r="C1480" s="196" t="s">
        <v>4188</v>
      </c>
      <c r="D1480" s="191" t="s">
        <v>4456</v>
      </c>
      <c r="E1480" s="211">
        <v>560000</v>
      </c>
      <c r="F1480" s="191"/>
    </row>
    <row r="1481" spans="1:6" ht="15.75" x14ac:dyDescent="0.25">
      <c r="A1481" s="191">
        <v>186</v>
      </c>
      <c r="B1481" s="195" t="s">
        <v>4401</v>
      </c>
      <c r="C1481" s="196" t="s">
        <v>4188</v>
      </c>
      <c r="D1481" s="191" t="s">
        <v>3504</v>
      </c>
      <c r="E1481" s="211">
        <v>230000</v>
      </c>
      <c r="F1481" s="191"/>
    </row>
    <row r="1482" spans="1:6" ht="15.75" x14ac:dyDescent="0.25">
      <c r="A1482" s="191">
        <v>187</v>
      </c>
      <c r="B1482" s="195" t="s">
        <v>4402</v>
      </c>
      <c r="C1482" s="196" t="s">
        <v>4189</v>
      </c>
      <c r="D1482" s="191" t="s">
        <v>4456</v>
      </c>
      <c r="E1482" s="211">
        <v>560000</v>
      </c>
      <c r="F1482" s="191"/>
    </row>
    <row r="1483" spans="1:6" ht="15.75" x14ac:dyDescent="0.25">
      <c r="A1483" s="191">
        <v>188</v>
      </c>
      <c r="B1483" s="195" t="s">
        <v>4403</v>
      </c>
      <c r="C1483" s="196" t="s">
        <v>4189</v>
      </c>
      <c r="D1483" s="191" t="s">
        <v>3504</v>
      </c>
      <c r="E1483" s="211">
        <v>230000</v>
      </c>
      <c r="F1483" s="191"/>
    </row>
    <row r="1484" spans="1:6" ht="15.75" x14ac:dyDescent="0.25">
      <c r="A1484" s="191">
        <v>189</v>
      </c>
      <c r="B1484" s="195" t="s">
        <v>4404</v>
      </c>
      <c r="C1484" s="196" t="s">
        <v>2538</v>
      </c>
      <c r="D1484" s="191" t="s">
        <v>4456</v>
      </c>
      <c r="E1484" s="211">
        <v>560000</v>
      </c>
      <c r="F1484" s="191"/>
    </row>
    <row r="1485" spans="1:6" ht="15.75" x14ac:dyDescent="0.25">
      <c r="A1485" s="191">
        <v>190</v>
      </c>
      <c r="B1485" s="195" t="s">
        <v>4405</v>
      </c>
      <c r="C1485" s="196" t="s">
        <v>2538</v>
      </c>
      <c r="D1485" s="191" t="s">
        <v>3504</v>
      </c>
      <c r="E1485" s="211">
        <v>230000</v>
      </c>
      <c r="F1485" s="191"/>
    </row>
    <row r="1486" spans="1:6" ht="15.75" x14ac:dyDescent="0.25">
      <c r="A1486" s="191">
        <v>191</v>
      </c>
      <c r="B1486" s="195" t="s">
        <v>4406</v>
      </c>
      <c r="C1486" s="196" t="s">
        <v>4190</v>
      </c>
      <c r="D1486" s="191" t="s">
        <v>4456</v>
      </c>
      <c r="E1486" s="211">
        <v>560000</v>
      </c>
      <c r="F1486" s="191"/>
    </row>
    <row r="1487" spans="1:6" ht="15.75" x14ac:dyDescent="0.25">
      <c r="A1487" s="191">
        <v>192</v>
      </c>
      <c r="B1487" s="195" t="s">
        <v>4407</v>
      </c>
      <c r="C1487" s="196" t="s">
        <v>4190</v>
      </c>
      <c r="D1487" s="191" t="s">
        <v>3504</v>
      </c>
      <c r="E1487" s="211">
        <v>230000</v>
      </c>
      <c r="F1487" s="191"/>
    </row>
    <row r="1488" spans="1:6" ht="15.75" x14ac:dyDescent="0.25">
      <c r="A1488" s="191">
        <v>193</v>
      </c>
      <c r="B1488" s="195" t="s">
        <v>4408</v>
      </c>
      <c r="C1488" s="196" t="s">
        <v>4191</v>
      </c>
      <c r="D1488" s="191" t="s">
        <v>4456</v>
      </c>
      <c r="E1488" s="211">
        <v>560000</v>
      </c>
      <c r="F1488" s="191"/>
    </row>
    <row r="1489" spans="1:6" ht="15.75" x14ac:dyDescent="0.25">
      <c r="A1489" s="191">
        <v>194</v>
      </c>
      <c r="B1489" s="195" t="s">
        <v>4409</v>
      </c>
      <c r="C1489" s="196" t="s">
        <v>4191</v>
      </c>
      <c r="D1489" s="191" t="s">
        <v>3504</v>
      </c>
      <c r="E1489" s="211">
        <v>230000</v>
      </c>
      <c r="F1489" s="191"/>
    </row>
    <row r="1490" spans="1:6" ht="15.75" x14ac:dyDescent="0.25">
      <c r="A1490" s="191">
        <v>195</v>
      </c>
      <c r="B1490" s="195" t="s">
        <v>4410</v>
      </c>
      <c r="C1490" s="196" t="s">
        <v>4192</v>
      </c>
      <c r="D1490" s="191" t="s">
        <v>3504</v>
      </c>
      <c r="E1490" s="211">
        <v>230000</v>
      </c>
      <c r="F1490" s="191"/>
    </row>
    <row r="1491" spans="1:6" ht="15.75" x14ac:dyDescent="0.25">
      <c r="A1491" s="191">
        <v>196</v>
      </c>
      <c r="B1491" s="195" t="s">
        <v>4411</v>
      </c>
      <c r="C1491" s="196" t="s">
        <v>4193</v>
      </c>
      <c r="D1491" s="191" t="s">
        <v>2576</v>
      </c>
      <c r="E1491" s="211">
        <v>430000</v>
      </c>
      <c r="F1491" s="191"/>
    </row>
    <row r="1492" spans="1:6" ht="15.75" x14ac:dyDescent="0.25">
      <c r="A1492" s="191">
        <v>197</v>
      </c>
      <c r="B1492" s="195" t="s">
        <v>4412</v>
      </c>
      <c r="C1492" s="196" t="s">
        <v>4193</v>
      </c>
      <c r="D1492" s="191" t="s">
        <v>1002</v>
      </c>
      <c r="E1492" s="211">
        <v>210000</v>
      </c>
      <c r="F1492" s="191"/>
    </row>
    <row r="1493" spans="1:6" ht="15.75" x14ac:dyDescent="0.25">
      <c r="A1493" s="191">
        <v>198</v>
      </c>
      <c r="B1493" s="195" t="s">
        <v>4413</v>
      </c>
      <c r="C1493" s="196" t="s">
        <v>4192</v>
      </c>
      <c r="D1493" s="191" t="s">
        <v>4456</v>
      </c>
      <c r="E1493" s="211">
        <v>560000</v>
      </c>
      <c r="F1493" s="191"/>
    </row>
    <row r="1494" spans="1:6" ht="15.75" x14ac:dyDescent="0.25">
      <c r="A1494" s="191">
        <v>199</v>
      </c>
      <c r="B1494" s="195" t="s">
        <v>4414</v>
      </c>
      <c r="C1494" s="196" t="s">
        <v>4194</v>
      </c>
      <c r="D1494" s="191" t="s">
        <v>4456</v>
      </c>
      <c r="E1494" s="211">
        <v>560000</v>
      </c>
      <c r="F1494" s="191"/>
    </row>
    <row r="1495" spans="1:6" ht="15.75" x14ac:dyDescent="0.25">
      <c r="A1495" s="191">
        <v>200</v>
      </c>
      <c r="B1495" s="195" t="s">
        <v>4415</v>
      </c>
      <c r="C1495" s="196" t="s">
        <v>4194</v>
      </c>
      <c r="D1495" s="191" t="s">
        <v>3504</v>
      </c>
      <c r="E1495" s="211">
        <v>230000</v>
      </c>
      <c r="F1495" s="191"/>
    </row>
    <row r="1496" spans="1:6" ht="15.75" x14ac:dyDescent="0.25">
      <c r="A1496" s="191">
        <v>201</v>
      </c>
      <c r="B1496" s="195" t="s">
        <v>4416</v>
      </c>
      <c r="C1496" s="196" t="s">
        <v>4195</v>
      </c>
      <c r="D1496" s="191" t="s">
        <v>2575</v>
      </c>
      <c r="E1496" s="211">
        <v>400000</v>
      </c>
      <c r="F1496" s="191"/>
    </row>
    <row r="1497" spans="1:6" ht="15.75" x14ac:dyDescent="0.25">
      <c r="A1497" s="191">
        <v>202</v>
      </c>
      <c r="B1497" s="195" t="s">
        <v>4417</v>
      </c>
      <c r="C1497" s="196" t="s">
        <v>4196</v>
      </c>
      <c r="D1497" s="191" t="s">
        <v>2575</v>
      </c>
      <c r="E1497" s="211">
        <v>400000</v>
      </c>
      <c r="F1497" s="191"/>
    </row>
    <row r="1498" spans="1:6" ht="15.75" x14ac:dyDescent="0.25">
      <c r="A1498" s="191">
        <v>203</v>
      </c>
      <c r="B1498" s="195" t="s">
        <v>4418</v>
      </c>
      <c r="C1498" s="196" t="s">
        <v>4197</v>
      </c>
      <c r="D1498" s="191" t="s">
        <v>4456</v>
      </c>
      <c r="E1498" s="211">
        <v>560000</v>
      </c>
      <c r="F1498" s="191"/>
    </row>
    <row r="1499" spans="1:6" ht="15.75" x14ac:dyDescent="0.25">
      <c r="A1499" s="191">
        <v>204</v>
      </c>
      <c r="B1499" s="195" t="s">
        <v>4419</v>
      </c>
      <c r="C1499" s="196" t="s">
        <v>4197</v>
      </c>
      <c r="D1499" s="191" t="s">
        <v>3504</v>
      </c>
      <c r="E1499" s="211">
        <v>230000</v>
      </c>
      <c r="F1499" s="191"/>
    </row>
    <row r="1500" spans="1:6" ht="15.75" x14ac:dyDescent="0.25">
      <c r="A1500" s="191">
        <v>205</v>
      </c>
      <c r="B1500" s="195" t="s">
        <v>4420</v>
      </c>
      <c r="C1500" s="196" t="s">
        <v>4198</v>
      </c>
      <c r="D1500" s="191" t="s">
        <v>3504</v>
      </c>
      <c r="E1500" s="211">
        <v>230000</v>
      </c>
      <c r="F1500" s="191"/>
    </row>
    <row r="1501" spans="1:6" ht="15.75" x14ac:dyDescent="0.25">
      <c r="A1501" s="191">
        <v>206</v>
      </c>
      <c r="B1501" s="195" t="s">
        <v>4421</v>
      </c>
      <c r="C1501" s="196" t="s">
        <v>4198</v>
      </c>
      <c r="D1501" s="191" t="s">
        <v>4456</v>
      </c>
      <c r="E1501" s="211">
        <v>560000</v>
      </c>
      <c r="F1501" s="191"/>
    </row>
    <row r="1502" spans="1:6" ht="15.75" x14ac:dyDescent="0.25">
      <c r="A1502" s="191">
        <v>207</v>
      </c>
      <c r="B1502" s="195" t="s">
        <v>4422</v>
      </c>
      <c r="C1502" s="196" t="s">
        <v>4199</v>
      </c>
      <c r="D1502" s="191" t="s">
        <v>4456</v>
      </c>
      <c r="E1502" s="211">
        <v>560000</v>
      </c>
      <c r="F1502" s="191"/>
    </row>
    <row r="1503" spans="1:6" ht="15.75" x14ac:dyDescent="0.25">
      <c r="A1503" s="191">
        <v>208</v>
      </c>
      <c r="B1503" s="195" t="s">
        <v>4423</v>
      </c>
      <c r="C1503" s="196" t="s">
        <v>4199</v>
      </c>
      <c r="D1503" s="191" t="s">
        <v>3504</v>
      </c>
      <c r="E1503" s="211">
        <v>230000</v>
      </c>
      <c r="F1503" s="191"/>
    </row>
    <row r="1504" spans="1:6" ht="15.75" x14ac:dyDescent="0.25">
      <c r="A1504" s="191">
        <v>209</v>
      </c>
      <c r="B1504" s="195" t="s">
        <v>4424</v>
      </c>
      <c r="C1504" s="196" t="s">
        <v>4200</v>
      </c>
      <c r="D1504" s="191" t="s">
        <v>3504</v>
      </c>
      <c r="E1504" s="211">
        <v>230000</v>
      </c>
      <c r="F1504" s="191"/>
    </row>
    <row r="1505" spans="1:6" ht="15.75" x14ac:dyDescent="0.25">
      <c r="A1505" s="191">
        <v>210</v>
      </c>
      <c r="B1505" s="195" t="s">
        <v>4425</v>
      </c>
      <c r="C1505" s="196" t="s">
        <v>4200</v>
      </c>
      <c r="D1505" s="191" t="s">
        <v>4456</v>
      </c>
      <c r="E1505" s="211">
        <v>560000</v>
      </c>
      <c r="F1505" s="191"/>
    </row>
    <row r="1506" spans="1:6" ht="30" x14ac:dyDescent="0.25">
      <c r="A1506" s="191">
        <v>211</v>
      </c>
      <c r="B1506" s="195" t="s">
        <v>4426</v>
      </c>
      <c r="C1506" s="202" t="s">
        <v>4201</v>
      </c>
      <c r="D1506" s="191" t="s">
        <v>4456</v>
      </c>
      <c r="E1506" s="211">
        <v>560000</v>
      </c>
      <c r="F1506" s="191"/>
    </row>
    <row r="1507" spans="1:6" ht="30" x14ac:dyDescent="0.25">
      <c r="A1507" s="191">
        <v>212</v>
      </c>
      <c r="B1507" s="195" t="s">
        <v>4427</v>
      </c>
      <c r="C1507" s="202" t="s">
        <v>4201</v>
      </c>
      <c r="D1507" s="191" t="s">
        <v>3504</v>
      </c>
      <c r="E1507" s="211">
        <v>230000</v>
      </c>
      <c r="F1507" s="191"/>
    </row>
    <row r="1508" spans="1:6" ht="15.75" x14ac:dyDescent="0.25">
      <c r="A1508" s="191">
        <v>213</v>
      </c>
      <c r="B1508" s="195" t="s">
        <v>4428</v>
      </c>
      <c r="C1508" s="196" t="s">
        <v>4202</v>
      </c>
      <c r="D1508" s="191" t="s">
        <v>4456</v>
      </c>
      <c r="E1508" s="211">
        <v>560000</v>
      </c>
      <c r="F1508" s="191"/>
    </row>
    <row r="1509" spans="1:6" ht="15.75" x14ac:dyDescent="0.25">
      <c r="A1509" s="191">
        <v>214</v>
      </c>
      <c r="B1509" s="195" t="s">
        <v>4429</v>
      </c>
      <c r="C1509" s="196" t="s">
        <v>4202</v>
      </c>
      <c r="D1509" s="191" t="s">
        <v>3504</v>
      </c>
      <c r="E1509" s="211">
        <v>230000</v>
      </c>
      <c r="F1509" s="191"/>
    </row>
    <row r="1510" spans="1:6" ht="15.75" x14ac:dyDescent="0.25">
      <c r="A1510" s="191">
        <v>215</v>
      </c>
      <c r="B1510" s="195" t="s">
        <v>4430</v>
      </c>
      <c r="C1510" s="196" t="s">
        <v>4203</v>
      </c>
      <c r="D1510" s="191" t="s">
        <v>3504</v>
      </c>
      <c r="E1510" s="211">
        <v>230000</v>
      </c>
      <c r="F1510" s="191"/>
    </row>
    <row r="1511" spans="1:6" ht="15.75" x14ac:dyDescent="0.25">
      <c r="A1511" s="191">
        <v>216</v>
      </c>
      <c r="B1511" s="195" t="s">
        <v>4431</v>
      </c>
      <c r="C1511" s="196" t="s">
        <v>4203</v>
      </c>
      <c r="D1511" s="191" t="s">
        <v>4456</v>
      </c>
      <c r="E1511" s="211">
        <v>560000</v>
      </c>
      <c r="F1511" s="191"/>
    </row>
    <row r="1512" spans="1:6" ht="15.75" x14ac:dyDescent="0.25">
      <c r="A1512" s="191">
        <v>217</v>
      </c>
      <c r="B1512" s="195" t="s">
        <v>4432</v>
      </c>
      <c r="C1512" s="196" t="s">
        <v>4204</v>
      </c>
      <c r="D1512" s="191" t="s">
        <v>4456</v>
      </c>
      <c r="E1512" s="211">
        <v>560000</v>
      </c>
      <c r="F1512" s="191"/>
    </row>
    <row r="1513" spans="1:6" ht="15.75" x14ac:dyDescent="0.25">
      <c r="A1513" s="191">
        <v>218</v>
      </c>
      <c r="B1513" s="195" t="s">
        <v>4433</v>
      </c>
      <c r="C1513" s="196" t="s">
        <v>4204</v>
      </c>
      <c r="D1513" s="191" t="s">
        <v>3504</v>
      </c>
      <c r="E1513" s="211">
        <v>230000</v>
      </c>
      <c r="F1513" s="191"/>
    </row>
    <row r="1514" spans="1:6" ht="15.75" x14ac:dyDescent="0.25">
      <c r="A1514" s="191">
        <v>219</v>
      </c>
      <c r="B1514" s="195" t="s">
        <v>4434</v>
      </c>
      <c r="C1514" s="196" t="s">
        <v>4205</v>
      </c>
      <c r="D1514" s="191" t="s">
        <v>2575</v>
      </c>
      <c r="E1514" s="211">
        <v>400000</v>
      </c>
      <c r="F1514" s="191"/>
    </row>
    <row r="1515" spans="1:6" ht="15.75" x14ac:dyDescent="0.25">
      <c r="A1515" s="191">
        <v>220</v>
      </c>
      <c r="B1515" s="195" t="s">
        <v>4435</v>
      </c>
      <c r="C1515" s="196" t="s">
        <v>4206</v>
      </c>
      <c r="D1515" s="191" t="s">
        <v>2575</v>
      </c>
      <c r="E1515" s="211">
        <v>400000</v>
      </c>
      <c r="F1515" s="191"/>
    </row>
    <row r="1516" spans="1:6" ht="15.75" x14ac:dyDescent="0.25">
      <c r="A1516" s="191">
        <v>221</v>
      </c>
      <c r="B1516" s="195" t="s">
        <v>4436</v>
      </c>
      <c r="C1516" s="196" t="s">
        <v>4207</v>
      </c>
      <c r="D1516" s="191" t="s">
        <v>4456</v>
      </c>
      <c r="E1516" s="211">
        <v>7840000</v>
      </c>
      <c r="F1516" s="191" t="s">
        <v>4465</v>
      </c>
    </row>
    <row r="1517" spans="1:6" ht="15.75" x14ac:dyDescent="0.25">
      <c r="A1517" s="191">
        <v>222</v>
      </c>
      <c r="B1517" s="195" t="s">
        <v>4437</v>
      </c>
      <c r="C1517" s="196" t="s">
        <v>4207</v>
      </c>
      <c r="D1517" s="191" t="s">
        <v>3504</v>
      </c>
      <c r="E1517" s="211">
        <v>3220000</v>
      </c>
      <c r="F1517" s="191" t="s">
        <v>4465</v>
      </c>
    </row>
    <row r="1518" spans="1:6" ht="15.75" x14ac:dyDescent="0.25">
      <c r="A1518" s="191">
        <v>223</v>
      </c>
      <c r="B1518" s="195" t="s">
        <v>4438</v>
      </c>
      <c r="C1518" s="196" t="s">
        <v>4208</v>
      </c>
      <c r="D1518" s="191" t="s">
        <v>2579</v>
      </c>
      <c r="E1518" s="211">
        <v>845000</v>
      </c>
      <c r="F1518" s="191"/>
    </row>
    <row r="1519" spans="1:6" ht="15.75" x14ac:dyDescent="0.25">
      <c r="A1519" s="191">
        <v>224</v>
      </c>
      <c r="B1519" s="195" t="s">
        <v>4439</v>
      </c>
      <c r="C1519" s="196" t="s">
        <v>4209</v>
      </c>
      <c r="D1519" s="191" t="s">
        <v>4456</v>
      </c>
      <c r="E1519" s="211">
        <v>560000</v>
      </c>
      <c r="F1519" s="191"/>
    </row>
    <row r="1520" spans="1:6" ht="15.75" x14ac:dyDescent="0.25">
      <c r="A1520" s="191">
        <v>225</v>
      </c>
      <c r="B1520" s="195" t="s">
        <v>4440</v>
      </c>
      <c r="C1520" s="196" t="s">
        <v>4210</v>
      </c>
      <c r="D1520" s="191" t="s">
        <v>4456</v>
      </c>
      <c r="E1520" s="211">
        <v>560000</v>
      </c>
      <c r="F1520" s="191"/>
    </row>
    <row r="1521" spans="1:7" ht="15.75" x14ac:dyDescent="0.25">
      <c r="A1521" s="191">
        <v>226</v>
      </c>
      <c r="B1521" s="195" t="s">
        <v>4441</v>
      </c>
      <c r="C1521" s="196" t="s">
        <v>4211</v>
      </c>
      <c r="D1521" s="191" t="s">
        <v>4456</v>
      </c>
      <c r="E1521" s="211">
        <v>560000</v>
      </c>
      <c r="F1521" s="191"/>
    </row>
    <row r="1522" spans="1:7" ht="15.75" x14ac:dyDescent="0.25">
      <c r="A1522" s="191">
        <v>227</v>
      </c>
      <c r="B1522" s="195" t="s">
        <v>4442</v>
      </c>
      <c r="C1522" s="196" t="s">
        <v>4212</v>
      </c>
      <c r="D1522" s="191" t="s">
        <v>4456</v>
      </c>
      <c r="E1522" s="211">
        <v>560000</v>
      </c>
      <c r="F1522" s="191"/>
    </row>
    <row r="1523" spans="1:7" ht="15.75" x14ac:dyDescent="0.25">
      <c r="A1523" s="191">
        <v>228</v>
      </c>
      <c r="B1523" s="195" t="s">
        <v>4443</v>
      </c>
      <c r="C1523" s="196" t="s">
        <v>4212</v>
      </c>
      <c r="D1523" s="191" t="s">
        <v>3504</v>
      </c>
      <c r="E1523" s="211">
        <v>230000</v>
      </c>
      <c r="F1523" s="191"/>
    </row>
    <row r="1524" spans="1:7" ht="15.75" x14ac:dyDescent="0.25">
      <c r="A1524" s="191">
        <v>229</v>
      </c>
      <c r="B1524" s="195" t="s">
        <v>4444</v>
      </c>
      <c r="C1524" s="196" t="s">
        <v>4211</v>
      </c>
      <c r="D1524" s="191" t="s">
        <v>3504</v>
      </c>
      <c r="E1524" s="211">
        <v>230000</v>
      </c>
      <c r="F1524" s="191"/>
    </row>
    <row r="1525" spans="1:7" ht="15.75" x14ac:dyDescent="0.25">
      <c r="A1525" s="191">
        <v>230</v>
      </c>
      <c r="B1525" s="195" t="s">
        <v>4445</v>
      </c>
      <c r="C1525" s="196" t="s">
        <v>4210</v>
      </c>
      <c r="D1525" s="191" t="s">
        <v>3504</v>
      </c>
      <c r="E1525" s="211">
        <v>230000</v>
      </c>
      <c r="F1525" s="191"/>
    </row>
    <row r="1526" spans="1:7" ht="15.75" x14ac:dyDescent="0.25">
      <c r="A1526" s="191">
        <v>231</v>
      </c>
      <c r="B1526" s="195" t="s">
        <v>4446</v>
      </c>
      <c r="C1526" s="196" t="s">
        <v>4209</v>
      </c>
      <c r="D1526" s="191" t="s">
        <v>3504</v>
      </c>
      <c r="E1526" s="211">
        <v>230000</v>
      </c>
      <c r="F1526" s="191"/>
    </row>
    <row r="1527" spans="1:7" ht="15.75" x14ac:dyDescent="0.25">
      <c r="A1527" s="191">
        <v>232</v>
      </c>
      <c r="B1527" s="195" t="s">
        <v>4447</v>
      </c>
      <c r="C1527" s="196" t="s">
        <v>4213</v>
      </c>
      <c r="D1527" s="191" t="s">
        <v>4456</v>
      </c>
      <c r="E1527" s="211">
        <v>560000</v>
      </c>
      <c r="F1527" s="191"/>
    </row>
    <row r="1528" spans="1:7" ht="15.75" x14ac:dyDescent="0.25">
      <c r="A1528" s="191">
        <v>233</v>
      </c>
      <c r="B1528" s="195" t="s">
        <v>4448</v>
      </c>
      <c r="C1528" s="196" t="s">
        <v>4213</v>
      </c>
      <c r="D1528" s="191" t="s">
        <v>3504</v>
      </c>
      <c r="E1528" s="211">
        <v>230000</v>
      </c>
      <c r="F1528" s="191"/>
    </row>
    <row r="1529" spans="1:7" ht="15.75" x14ac:dyDescent="0.25">
      <c r="A1529" s="191">
        <v>234</v>
      </c>
      <c r="B1529" s="195" t="s">
        <v>4449</v>
      </c>
      <c r="C1529" s="196" t="s">
        <v>3641</v>
      </c>
      <c r="D1529" s="191" t="s">
        <v>4472</v>
      </c>
      <c r="E1529" s="211">
        <v>400000</v>
      </c>
      <c r="F1529" s="191"/>
    </row>
    <row r="1530" spans="1:7" ht="15.75" x14ac:dyDescent="0.25">
      <c r="A1530" s="191">
        <v>235</v>
      </c>
      <c r="B1530" s="195" t="s">
        <v>4450</v>
      </c>
      <c r="C1530" s="196" t="s">
        <v>3734</v>
      </c>
      <c r="D1530" s="191" t="s">
        <v>4472</v>
      </c>
      <c r="E1530" s="211">
        <v>640000</v>
      </c>
      <c r="F1530" s="191"/>
    </row>
    <row r="1531" spans="1:7" ht="15.75" x14ac:dyDescent="0.25">
      <c r="A1531" s="191">
        <v>236</v>
      </c>
      <c r="B1531" s="195" t="s">
        <v>4451</v>
      </c>
      <c r="C1531" s="196" t="s">
        <v>3641</v>
      </c>
      <c r="D1531" s="191" t="s">
        <v>4472</v>
      </c>
      <c r="E1531" s="211">
        <v>240000</v>
      </c>
      <c r="F1531" s="191"/>
    </row>
    <row r="1532" spans="1:7" ht="15.75" x14ac:dyDescent="0.25">
      <c r="A1532" s="191">
        <v>237</v>
      </c>
      <c r="B1532" s="195" t="s">
        <v>4452</v>
      </c>
      <c r="C1532" s="196" t="s">
        <v>4214</v>
      </c>
      <c r="D1532" s="191" t="s">
        <v>4456</v>
      </c>
      <c r="E1532" s="211">
        <v>560000</v>
      </c>
      <c r="F1532" s="191"/>
    </row>
    <row r="1533" spans="1:7" ht="15.75" x14ac:dyDescent="0.25">
      <c r="A1533" s="191">
        <v>238</v>
      </c>
      <c r="B1533" s="195" t="s">
        <v>4453</v>
      </c>
      <c r="C1533" s="196" t="s">
        <v>4214</v>
      </c>
      <c r="D1533" s="191" t="s">
        <v>3504</v>
      </c>
      <c r="E1533" s="211">
        <v>230000</v>
      </c>
      <c r="F1533" s="191"/>
    </row>
    <row r="1534" spans="1:7" ht="15.75" x14ac:dyDescent="0.25">
      <c r="A1534" s="191">
        <v>239</v>
      </c>
      <c r="B1534" s="195" t="s">
        <v>4454</v>
      </c>
      <c r="C1534" s="196" t="s">
        <v>4215</v>
      </c>
      <c r="D1534" s="191" t="s">
        <v>3504</v>
      </c>
      <c r="E1534" s="211">
        <v>230000</v>
      </c>
      <c r="F1534" s="191"/>
    </row>
    <row r="1535" spans="1:7" ht="15.75" x14ac:dyDescent="0.25">
      <c r="A1535" s="191">
        <v>240</v>
      </c>
      <c r="B1535" s="195" t="s">
        <v>4455</v>
      </c>
      <c r="C1535" s="196" t="s">
        <v>4215</v>
      </c>
      <c r="D1535" s="191" t="s">
        <v>4456</v>
      </c>
      <c r="E1535" s="211">
        <v>560000</v>
      </c>
      <c r="F1535" s="191"/>
      <c r="G1535" s="54">
        <f>SUM(E1470:E1535)</f>
        <v>37645000</v>
      </c>
    </row>
    <row r="1536" spans="1:7" ht="15.75" x14ac:dyDescent="0.25">
      <c r="A1536" s="328" t="s">
        <v>330</v>
      </c>
      <c r="B1536" s="329"/>
      <c r="C1536" s="329"/>
      <c r="D1536" s="330"/>
      <c r="E1536" s="212">
        <f>SUM(E1296:E1535)</f>
        <v>139760000</v>
      </c>
      <c r="F1536" s="34"/>
    </row>
    <row r="1537" spans="1:7" ht="15.75" x14ac:dyDescent="0.25">
      <c r="A1537" s="331" t="s">
        <v>4483</v>
      </c>
      <c r="B1537" s="332"/>
      <c r="C1537" s="332"/>
      <c r="D1537" s="332"/>
      <c r="E1537" s="335"/>
      <c r="F1537" s="332"/>
    </row>
    <row r="1538" spans="1:7" ht="15.75" x14ac:dyDescent="0.25">
      <c r="A1538" s="304" t="s">
        <v>4481</v>
      </c>
      <c r="B1538" s="304"/>
      <c r="C1538" s="304"/>
      <c r="D1538" s="304"/>
      <c r="E1538" s="334"/>
      <c r="F1538" s="304"/>
    </row>
    <row r="1539" spans="1:7" ht="15.75" x14ac:dyDescent="0.25">
      <c r="A1539" s="305" t="s">
        <v>9</v>
      </c>
      <c r="B1539" s="305"/>
      <c r="C1539" s="305"/>
      <c r="D1539" s="305" t="s">
        <v>10</v>
      </c>
      <c r="E1539" s="333"/>
      <c r="F1539" s="305"/>
    </row>
    <row r="1540" spans="1:7" ht="15.75" x14ac:dyDescent="0.25">
      <c r="A1540" s="1"/>
      <c r="B1540" s="1"/>
      <c r="C1540" s="1"/>
      <c r="D1540" s="1"/>
      <c r="E1540" s="209"/>
      <c r="F1540" s="10"/>
    </row>
    <row r="1541" spans="1:7" ht="15.75" x14ac:dyDescent="0.25">
      <c r="A1541" s="1"/>
      <c r="B1541" s="1"/>
      <c r="C1541" s="1"/>
      <c r="D1541" s="1"/>
      <c r="E1541" s="209"/>
      <c r="F1541" s="10"/>
    </row>
    <row r="1542" spans="1:7" ht="15.75" x14ac:dyDescent="0.25">
      <c r="A1542" s="1"/>
      <c r="B1542" s="1"/>
      <c r="C1542" s="1"/>
      <c r="D1542" s="1"/>
      <c r="E1542" s="209"/>
      <c r="F1542" s="10"/>
    </row>
    <row r="1543" spans="1:7" ht="15.75" x14ac:dyDescent="0.25">
      <c r="A1543" s="1"/>
      <c r="B1543" s="1"/>
      <c r="C1543" s="1"/>
      <c r="D1543" s="1"/>
      <c r="E1543" s="209"/>
      <c r="F1543" s="10"/>
      <c r="G1543">
        <v>1200</v>
      </c>
    </row>
    <row r="1544" spans="1:7" ht="15.75" x14ac:dyDescent="0.25">
      <c r="A1544" s="1"/>
      <c r="B1544" s="1"/>
      <c r="C1544" s="1"/>
      <c r="D1544" s="1"/>
      <c r="E1544" s="209"/>
      <c r="F1544" s="10"/>
      <c r="G1544">
        <v>1260</v>
      </c>
    </row>
    <row r="1545" spans="1:7" ht="15.75" x14ac:dyDescent="0.25">
      <c r="A1545" s="305" t="s">
        <v>11</v>
      </c>
      <c r="B1545" s="305"/>
      <c r="C1545" s="305"/>
      <c r="D1545" s="305" t="s">
        <v>12</v>
      </c>
      <c r="E1545" s="333"/>
      <c r="F1545" s="305"/>
      <c r="G1545">
        <v>33580</v>
      </c>
    </row>
    <row r="1546" spans="1:7" ht="15.75" x14ac:dyDescent="0.25">
      <c r="A1546" s="203"/>
      <c r="B1546" s="325" t="s">
        <v>183</v>
      </c>
      <c r="C1546" s="325"/>
      <c r="D1546" s="203"/>
      <c r="E1546" s="210"/>
      <c r="F1546" s="203"/>
      <c r="G1546">
        <v>87780</v>
      </c>
    </row>
    <row r="1547" spans="1:7" ht="15.75" x14ac:dyDescent="0.25">
      <c r="A1547" s="204" t="s">
        <v>4477</v>
      </c>
      <c r="B1547" s="204"/>
      <c r="C1547" s="204"/>
      <c r="D1547" s="326" t="s">
        <v>4473</v>
      </c>
      <c r="E1547" s="327"/>
      <c r="F1547" s="326"/>
      <c r="G1547">
        <v>12160</v>
      </c>
    </row>
    <row r="1548" spans="1:7" ht="15.75" x14ac:dyDescent="0.25">
      <c r="A1548" s="205" t="s">
        <v>4475</v>
      </c>
      <c r="B1548" s="204"/>
      <c r="C1548" s="204"/>
      <c r="D1548" s="326" t="s">
        <v>4479</v>
      </c>
      <c r="E1548" s="327"/>
      <c r="F1548" s="326"/>
      <c r="G1548">
        <v>2000</v>
      </c>
    </row>
    <row r="1549" spans="1:7" ht="15.75" x14ac:dyDescent="0.25">
      <c r="A1549" s="204" t="s">
        <v>4478</v>
      </c>
      <c r="B1549" s="204"/>
      <c r="C1549" s="204"/>
      <c r="D1549" s="326" t="s">
        <v>4105</v>
      </c>
      <c r="E1549" s="327"/>
      <c r="F1549" s="326"/>
      <c r="G1549">
        <v>935</v>
      </c>
    </row>
    <row r="1550" spans="1:7" ht="15.75" x14ac:dyDescent="0.25">
      <c r="A1550" s="325" t="s">
        <v>4480</v>
      </c>
      <c r="B1550" s="325"/>
      <c r="C1550" s="325"/>
      <c r="D1550" s="310"/>
      <c r="E1550" s="311"/>
      <c r="F1550" s="310"/>
      <c r="G1550">
        <v>845</v>
      </c>
    </row>
    <row r="1551" spans="1:7" ht="15.75" x14ac:dyDescent="0.25">
      <c r="A1551" s="204" t="s">
        <v>4474</v>
      </c>
      <c r="B1551" s="204"/>
      <c r="C1551" s="204"/>
      <c r="D1551" s="203"/>
      <c r="E1551" s="210"/>
      <c r="F1551" s="203"/>
      <c r="G1551">
        <f>SUM(G1543:G1550)</f>
        <v>139760</v>
      </c>
    </row>
    <row r="1552" spans="1:7" ht="15.75" x14ac:dyDescent="0.25">
      <c r="A1552" s="204"/>
      <c r="B1552" s="204"/>
      <c r="C1552" s="204"/>
      <c r="D1552" s="203"/>
      <c r="E1552" s="210"/>
      <c r="F1552" s="203"/>
    </row>
    <row r="1553" spans="1:12" ht="15.75" x14ac:dyDescent="0.25">
      <c r="A1553" s="204"/>
      <c r="B1553" s="204"/>
      <c r="C1553" s="204"/>
      <c r="D1553" s="203"/>
      <c r="E1553" s="210"/>
      <c r="F1553" s="203"/>
    </row>
    <row r="1554" spans="1:12" ht="15.75" x14ac:dyDescent="0.25">
      <c r="A1554" s="204"/>
      <c r="B1554" s="204"/>
      <c r="C1554" s="204"/>
      <c r="D1554" s="203"/>
      <c r="E1554" s="210"/>
      <c r="F1554" s="203"/>
    </row>
    <row r="1555" spans="1:12" ht="15.75" x14ac:dyDescent="0.25">
      <c r="A1555" s="204"/>
      <c r="B1555" s="204"/>
      <c r="C1555" s="204"/>
      <c r="D1555" s="203"/>
      <c r="E1555" s="210"/>
      <c r="F1555" s="203"/>
    </row>
    <row r="1556" spans="1:12" ht="15.75" x14ac:dyDescent="0.25">
      <c r="A1556" s="204"/>
      <c r="B1556" s="204"/>
      <c r="C1556" s="204"/>
      <c r="D1556" s="203"/>
      <c r="E1556" s="210"/>
      <c r="F1556" s="203"/>
    </row>
    <row r="1557" spans="1:12" ht="15.75" x14ac:dyDescent="0.25">
      <c r="A1557" s="204"/>
      <c r="B1557" s="204"/>
      <c r="C1557" s="204"/>
      <c r="D1557" s="203"/>
      <c r="E1557" s="210"/>
      <c r="F1557" s="203"/>
    </row>
    <row r="1558" spans="1:12" ht="15.75" x14ac:dyDescent="0.25">
      <c r="A1558" s="204"/>
      <c r="B1558" s="204"/>
      <c r="C1558" s="204"/>
      <c r="D1558" s="203"/>
      <c r="E1558" s="210"/>
      <c r="F1558" s="203"/>
    </row>
    <row r="1559" spans="1:12" ht="15.75" x14ac:dyDescent="0.25">
      <c r="A1559" s="204"/>
      <c r="B1559" s="204"/>
      <c r="C1559" s="204"/>
      <c r="D1559" s="203"/>
      <c r="E1559" s="210"/>
      <c r="F1559" s="203"/>
    </row>
    <row r="1560" spans="1:12" ht="15.75" x14ac:dyDescent="0.25">
      <c r="A1560" s="204"/>
      <c r="B1560" s="204"/>
      <c r="C1560" s="204"/>
      <c r="D1560" s="203"/>
      <c r="E1560" s="210"/>
      <c r="F1560" s="203"/>
    </row>
    <row r="1561" spans="1:12" ht="18.75" x14ac:dyDescent="0.3">
      <c r="A1561" s="294" t="s">
        <v>166</v>
      </c>
      <c r="B1561" s="294"/>
      <c r="C1561" s="294"/>
      <c r="D1561" s="294"/>
      <c r="E1561" s="312"/>
      <c r="F1561" s="294"/>
    </row>
    <row r="1562" spans="1:12" ht="18.75" x14ac:dyDescent="0.3">
      <c r="A1562" s="295" t="s">
        <v>0</v>
      </c>
      <c r="B1562" s="295"/>
      <c r="C1562" s="295"/>
      <c r="D1562" s="295"/>
      <c r="E1562" s="341"/>
      <c r="F1562" s="295"/>
    </row>
    <row r="1563" spans="1:12" ht="22.5" x14ac:dyDescent="0.3">
      <c r="A1563" s="342" t="s">
        <v>1565</v>
      </c>
      <c r="B1563" s="342"/>
      <c r="C1563" s="342"/>
      <c r="D1563" s="342"/>
      <c r="E1563" s="343"/>
      <c r="F1563" s="342"/>
    </row>
    <row r="1564" spans="1:12" ht="31.5" x14ac:dyDescent="0.25">
      <c r="A1564" s="25" t="s">
        <v>1</v>
      </c>
      <c r="B1564" s="25" t="s">
        <v>2</v>
      </c>
      <c r="C1564" s="190" t="s">
        <v>3587</v>
      </c>
      <c r="D1564" s="25" t="s">
        <v>5</v>
      </c>
      <c r="E1564" s="208" t="s">
        <v>6</v>
      </c>
      <c r="F1564" s="25" t="s">
        <v>1564</v>
      </c>
      <c r="L1564">
        <f>2800+1150</f>
        <v>3950</v>
      </c>
    </row>
    <row r="1565" spans="1:12" ht="15.75" x14ac:dyDescent="0.25">
      <c r="A1565" s="197">
        <v>1</v>
      </c>
      <c r="B1565" s="195" t="s">
        <v>3774</v>
      </c>
      <c r="C1565" s="196" t="s">
        <v>3655</v>
      </c>
      <c r="D1565" s="197" t="s">
        <v>2576</v>
      </c>
      <c r="E1565" s="213">
        <v>430000</v>
      </c>
      <c r="F1565" s="191"/>
      <c r="G1565" s="7">
        <v>430000</v>
      </c>
    </row>
    <row r="1566" spans="1:12" ht="15.75" x14ac:dyDescent="0.25">
      <c r="A1566" s="197">
        <v>2</v>
      </c>
      <c r="B1566" s="195" t="s">
        <v>3775</v>
      </c>
      <c r="C1566" s="196" t="s">
        <v>3656</v>
      </c>
      <c r="D1566" s="197" t="s">
        <v>2576</v>
      </c>
      <c r="E1566" s="213">
        <v>430000</v>
      </c>
      <c r="F1566" s="7"/>
      <c r="G1566" s="7">
        <v>430000</v>
      </c>
    </row>
    <row r="1567" spans="1:12" ht="15.75" x14ac:dyDescent="0.25">
      <c r="A1567" s="197">
        <v>3</v>
      </c>
      <c r="B1567" s="195" t="s">
        <v>3776</v>
      </c>
      <c r="C1567" s="196" t="s">
        <v>3657</v>
      </c>
      <c r="D1567" s="197" t="s">
        <v>3504</v>
      </c>
      <c r="E1567" s="213">
        <v>230000</v>
      </c>
      <c r="F1567" s="191"/>
      <c r="G1567" s="7">
        <v>230000</v>
      </c>
    </row>
    <row r="1568" spans="1:12" ht="15.75" x14ac:dyDescent="0.25">
      <c r="A1568" s="197">
        <v>4</v>
      </c>
      <c r="B1568" s="195" t="s">
        <v>3777</v>
      </c>
      <c r="C1568" s="196" t="s">
        <v>3657</v>
      </c>
      <c r="D1568" s="197" t="s">
        <v>3769</v>
      </c>
      <c r="E1568" s="213">
        <v>560000</v>
      </c>
      <c r="F1568" s="191"/>
      <c r="G1568" s="7">
        <v>560000</v>
      </c>
    </row>
    <row r="1569" spans="1:10" ht="15.75" x14ac:dyDescent="0.25">
      <c r="A1569" s="197">
        <v>5</v>
      </c>
      <c r="B1569" s="195" t="s">
        <v>3778</v>
      </c>
      <c r="C1569" s="196" t="s">
        <v>3658</v>
      </c>
      <c r="D1569" s="197" t="s">
        <v>3504</v>
      </c>
      <c r="E1569" s="213">
        <v>230000</v>
      </c>
      <c r="F1569" s="191"/>
      <c r="G1569" s="7">
        <v>230000</v>
      </c>
    </row>
    <row r="1570" spans="1:10" ht="15.75" x14ac:dyDescent="0.25">
      <c r="A1570" s="197">
        <v>6</v>
      </c>
      <c r="B1570" s="195" t="s">
        <v>3779</v>
      </c>
      <c r="C1570" s="196" t="s">
        <v>3658</v>
      </c>
      <c r="D1570" s="197" t="s">
        <v>3769</v>
      </c>
      <c r="E1570" s="213">
        <v>560000</v>
      </c>
      <c r="F1570" s="191"/>
      <c r="G1570" s="7">
        <v>560000</v>
      </c>
    </row>
    <row r="1571" spans="1:10" ht="15.75" x14ac:dyDescent="0.25">
      <c r="A1571" s="197">
        <v>7</v>
      </c>
      <c r="B1571" s="195" t="s">
        <v>3780</v>
      </c>
      <c r="C1571" s="196" t="s">
        <v>3659</v>
      </c>
      <c r="D1571" s="197" t="s">
        <v>3504</v>
      </c>
      <c r="E1571" s="213">
        <v>230000</v>
      </c>
      <c r="F1571" s="191"/>
      <c r="G1571" s="7">
        <v>230000</v>
      </c>
    </row>
    <row r="1572" spans="1:10" ht="15.75" x14ac:dyDescent="0.25">
      <c r="A1572" s="197">
        <v>8</v>
      </c>
      <c r="B1572" s="195" t="s">
        <v>3781</v>
      </c>
      <c r="C1572" s="196" t="s">
        <v>3659</v>
      </c>
      <c r="D1572" s="197" t="s">
        <v>3769</v>
      </c>
      <c r="E1572" s="213">
        <v>560000</v>
      </c>
      <c r="F1572" s="191"/>
      <c r="G1572" s="7">
        <v>560000</v>
      </c>
    </row>
    <row r="1573" spans="1:10" ht="15.75" x14ac:dyDescent="0.25">
      <c r="A1573" s="197">
        <v>9</v>
      </c>
      <c r="B1573" s="195" t="s">
        <v>3782</v>
      </c>
      <c r="C1573" s="196" t="s">
        <v>3660</v>
      </c>
      <c r="D1573" s="197" t="s">
        <v>3504</v>
      </c>
      <c r="E1573" s="213">
        <v>230000</v>
      </c>
      <c r="F1573" s="191"/>
      <c r="G1573" s="7">
        <v>230000</v>
      </c>
    </row>
    <row r="1574" spans="1:10" ht="15.75" x14ac:dyDescent="0.25">
      <c r="A1574" s="197">
        <v>10</v>
      </c>
      <c r="B1574" s="195" t="s">
        <v>3783</v>
      </c>
      <c r="C1574" s="196" t="s">
        <v>3660</v>
      </c>
      <c r="D1574" s="197" t="s">
        <v>3769</v>
      </c>
      <c r="E1574" s="213">
        <v>560000</v>
      </c>
      <c r="F1574" s="191"/>
      <c r="G1574" s="7">
        <v>560000</v>
      </c>
      <c r="H1574">
        <f>640*2</f>
        <v>1280</v>
      </c>
    </row>
    <row r="1575" spans="1:10" ht="15.75" x14ac:dyDescent="0.25">
      <c r="A1575" s="197">
        <v>11</v>
      </c>
      <c r="B1575" s="195" t="s">
        <v>3784</v>
      </c>
      <c r="C1575" s="196" t="s">
        <v>3661</v>
      </c>
      <c r="D1575" s="197" t="s">
        <v>3504</v>
      </c>
      <c r="E1575" s="213">
        <v>230000</v>
      </c>
      <c r="F1575" s="191"/>
      <c r="G1575" s="7">
        <v>230000</v>
      </c>
      <c r="H1575">
        <f>430+560+230</f>
        <v>1220</v>
      </c>
    </row>
    <row r="1576" spans="1:10" ht="15.75" x14ac:dyDescent="0.25">
      <c r="A1576" s="197">
        <v>12</v>
      </c>
      <c r="B1576" s="195" t="s">
        <v>3785</v>
      </c>
      <c r="C1576" s="196" t="s">
        <v>3661</v>
      </c>
      <c r="D1576" s="197" t="s">
        <v>3769</v>
      </c>
      <c r="E1576" s="213">
        <v>560000</v>
      </c>
      <c r="F1576" s="191"/>
      <c r="G1576" s="7">
        <v>560000</v>
      </c>
    </row>
    <row r="1577" spans="1:10" ht="15.75" x14ac:dyDescent="0.25">
      <c r="A1577" s="197">
        <v>13</v>
      </c>
      <c r="B1577" s="195" t="s">
        <v>3786</v>
      </c>
      <c r="C1577" s="196" t="s">
        <v>3662</v>
      </c>
      <c r="D1577" s="197" t="s">
        <v>3504</v>
      </c>
      <c r="E1577" s="213">
        <v>230000</v>
      </c>
      <c r="F1577" s="191"/>
      <c r="J1577">
        <f>560*7</f>
        <v>3920</v>
      </c>
    </row>
    <row r="1578" spans="1:10" ht="15.75" x14ac:dyDescent="0.25">
      <c r="A1578" s="197">
        <v>14</v>
      </c>
      <c r="B1578" s="195" t="s">
        <v>3787</v>
      </c>
      <c r="C1578" s="196" t="s">
        <v>3662</v>
      </c>
      <c r="D1578" s="197" t="s">
        <v>3769</v>
      </c>
      <c r="E1578" s="213">
        <v>560000</v>
      </c>
      <c r="F1578" s="191"/>
    </row>
    <row r="1579" spans="1:10" ht="15.75" x14ac:dyDescent="0.25">
      <c r="A1579" s="197">
        <v>15</v>
      </c>
      <c r="B1579" s="195" t="s">
        <v>3788</v>
      </c>
      <c r="C1579" s="196" t="s">
        <v>3663</v>
      </c>
      <c r="D1579" s="197" t="s">
        <v>3769</v>
      </c>
      <c r="E1579" s="213">
        <v>560000</v>
      </c>
      <c r="F1579" s="191"/>
    </row>
    <row r="1580" spans="1:10" ht="15.75" x14ac:dyDescent="0.25">
      <c r="A1580" s="197">
        <v>16</v>
      </c>
      <c r="B1580" s="195" t="s">
        <v>3789</v>
      </c>
      <c r="C1580" s="196" t="s">
        <v>3663</v>
      </c>
      <c r="D1580" s="197" t="s">
        <v>3504</v>
      </c>
      <c r="E1580" s="213">
        <v>230000</v>
      </c>
      <c r="F1580" s="191"/>
    </row>
    <row r="1581" spans="1:10" ht="15.75" x14ac:dyDescent="0.25">
      <c r="A1581" s="197">
        <v>17</v>
      </c>
      <c r="B1581" s="195" t="s">
        <v>3790</v>
      </c>
      <c r="C1581" s="196" t="s">
        <v>3664</v>
      </c>
      <c r="D1581" s="197" t="s">
        <v>2576</v>
      </c>
      <c r="E1581" s="213">
        <v>430000</v>
      </c>
      <c r="F1581" s="191"/>
    </row>
    <row r="1582" spans="1:10" ht="15.75" x14ac:dyDescent="0.25">
      <c r="A1582" s="197">
        <v>18</v>
      </c>
      <c r="B1582" s="195" t="s">
        <v>3791</v>
      </c>
      <c r="C1582" s="196" t="s">
        <v>3664</v>
      </c>
      <c r="D1582" s="197" t="s">
        <v>1002</v>
      </c>
      <c r="E1582" s="213">
        <v>210000</v>
      </c>
      <c r="F1582" s="191"/>
    </row>
    <row r="1583" spans="1:10" ht="15.75" x14ac:dyDescent="0.25">
      <c r="A1583" s="197">
        <v>19</v>
      </c>
      <c r="B1583" s="195" t="s">
        <v>3792</v>
      </c>
      <c r="C1583" s="196" t="s">
        <v>3665</v>
      </c>
      <c r="D1583" s="197" t="s">
        <v>3770</v>
      </c>
      <c r="E1583" s="213">
        <v>640000</v>
      </c>
      <c r="F1583" s="191"/>
    </row>
    <row r="1584" spans="1:10" ht="15.75" x14ac:dyDescent="0.25">
      <c r="A1584" s="197">
        <v>20</v>
      </c>
      <c r="B1584" s="195" t="s">
        <v>3793</v>
      </c>
      <c r="C1584" s="196" t="s">
        <v>3666</v>
      </c>
      <c r="D1584" s="197" t="s">
        <v>3769</v>
      </c>
      <c r="E1584" s="213">
        <v>560000</v>
      </c>
      <c r="F1584" s="191"/>
      <c r="I1584">
        <f>790*6</f>
        <v>4740</v>
      </c>
    </row>
    <row r="1585" spans="1:8" ht="15.75" x14ac:dyDescent="0.25">
      <c r="A1585" s="197">
        <v>21</v>
      </c>
      <c r="B1585" s="195" t="s">
        <v>3794</v>
      </c>
      <c r="C1585" s="196" t="s">
        <v>3666</v>
      </c>
      <c r="D1585" s="197" t="s">
        <v>3504</v>
      </c>
      <c r="E1585" s="213">
        <v>230000</v>
      </c>
      <c r="F1585" s="191"/>
    </row>
    <row r="1586" spans="1:8" ht="15.75" x14ac:dyDescent="0.25">
      <c r="A1586" s="197">
        <v>22</v>
      </c>
      <c r="B1586" s="195" t="s">
        <v>3795</v>
      </c>
      <c r="C1586" s="196" t="s">
        <v>3667</v>
      </c>
      <c r="D1586" s="197" t="s">
        <v>3769</v>
      </c>
      <c r="E1586" s="213">
        <v>560000</v>
      </c>
      <c r="F1586" s="191"/>
      <c r="H1586">
        <f>560000*8</f>
        <v>4480000</v>
      </c>
    </row>
    <row r="1587" spans="1:8" ht="15.75" x14ac:dyDescent="0.25">
      <c r="A1587" s="197">
        <v>23</v>
      </c>
      <c r="B1587" s="195" t="s">
        <v>3796</v>
      </c>
      <c r="C1587" s="196" t="s">
        <v>3667</v>
      </c>
      <c r="D1587" s="197" t="s">
        <v>3504</v>
      </c>
      <c r="E1587" s="213">
        <v>230000</v>
      </c>
      <c r="F1587" s="191"/>
      <c r="H1587">
        <f>230000*8</f>
        <v>1840000</v>
      </c>
    </row>
    <row r="1588" spans="1:8" ht="15.75" x14ac:dyDescent="0.25">
      <c r="A1588" s="197">
        <v>24</v>
      </c>
      <c r="B1588" s="195" t="s">
        <v>3797</v>
      </c>
      <c r="C1588" s="196" t="s">
        <v>2949</v>
      </c>
      <c r="D1588" s="197" t="s">
        <v>2576</v>
      </c>
      <c r="E1588" s="213">
        <v>430000</v>
      </c>
      <c r="F1588" s="191"/>
      <c r="H1588">
        <f>H1586+H1587</f>
        <v>6320000</v>
      </c>
    </row>
    <row r="1589" spans="1:8" ht="15.75" x14ac:dyDescent="0.25">
      <c r="A1589" s="197">
        <v>25</v>
      </c>
      <c r="B1589" s="195" t="s">
        <v>3798</v>
      </c>
      <c r="C1589" s="196" t="s">
        <v>3668</v>
      </c>
      <c r="D1589" s="197" t="s">
        <v>3504</v>
      </c>
      <c r="E1589" s="213">
        <v>230000</v>
      </c>
      <c r="F1589" s="191"/>
      <c r="G1589" s="7">
        <v>230000</v>
      </c>
    </row>
    <row r="1590" spans="1:8" ht="15.75" x14ac:dyDescent="0.25">
      <c r="A1590" s="197">
        <v>26</v>
      </c>
      <c r="B1590" s="195" t="s">
        <v>3799</v>
      </c>
      <c r="C1590" s="196" t="s">
        <v>3668</v>
      </c>
      <c r="D1590" s="197" t="s">
        <v>3769</v>
      </c>
      <c r="E1590" s="213">
        <v>560000</v>
      </c>
      <c r="F1590" s="191"/>
      <c r="G1590" s="7">
        <v>560000</v>
      </c>
    </row>
    <row r="1591" spans="1:8" ht="15.75" x14ac:dyDescent="0.25">
      <c r="A1591" s="197">
        <v>27</v>
      </c>
      <c r="B1591" s="195" t="s">
        <v>3800</v>
      </c>
      <c r="C1591" s="196" t="s">
        <v>2657</v>
      </c>
      <c r="D1591" s="197" t="s">
        <v>3504</v>
      </c>
      <c r="E1591" s="213">
        <v>230000</v>
      </c>
      <c r="F1591" s="191"/>
      <c r="G1591" s="7">
        <v>230000</v>
      </c>
    </row>
    <row r="1592" spans="1:8" ht="15.75" x14ac:dyDescent="0.25">
      <c r="A1592" s="197">
        <v>28</v>
      </c>
      <c r="B1592" s="195" t="s">
        <v>3801</v>
      </c>
      <c r="C1592" s="196" t="s">
        <v>2657</v>
      </c>
      <c r="D1592" s="197" t="s">
        <v>3769</v>
      </c>
      <c r="E1592" s="213">
        <v>560000</v>
      </c>
      <c r="F1592" s="191"/>
      <c r="G1592" s="7">
        <v>560000</v>
      </c>
    </row>
    <row r="1593" spans="1:8" ht="15.75" x14ac:dyDescent="0.25">
      <c r="A1593" s="197">
        <v>29</v>
      </c>
      <c r="B1593" s="195" t="s">
        <v>3802</v>
      </c>
      <c r="C1593" s="196" t="s">
        <v>3669</v>
      </c>
      <c r="D1593" s="197" t="s">
        <v>3504</v>
      </c>
      <c r="E1593" s="213">
        <v>230000</v>
      </c>
      <c r="F1593" s="191"/>
      <c r="G1593" s="7">
        <v>230000</v>
      </c>
    </row>
    <row r="1594" spans="1:8" ht="15.75" x14ac:dyDescent="0.25">
      <c r="A1594" s="197">
        <v>30</v>
      </c>
      <c r="B1594" s="195" t="s">
        <v>3803</v>
      </c>
      <c r="C1594" s="196" t="s">
        <v>3669</v>
      </c>
      <c r="D1594" s="197" t="s">
        <v>3769</v>
      </c>
      <c r="E1594" s="213">
        <v>560000</v>
      </c>
      <c r="F1594" s="191"/>
      <c r="G1594" s="7">
        <v>560000</v>
      </c>
    </row>
    <row r="1595" spans="1:8" ht="15.75" x14ac:dyDescent="0.25">
      <c r="A1595" s="197">
        <v>31</v>
      </c>
      <c r="B1595" s="195" t="s">
        <v>3804</v>
      </c>
      <c r="C1595" s="192" t="s">
        <v>3670</v>
      </c>
      <c r="D1595" s="197" t="s">
        <v>3504</v>
      </c>
      <c r="E1595" s="213">
        <v>230000</v>
      </c>
      <c r="F1595" s="191"/>
      <c r="G1595" s="7">
        <v>230000</v>
      </c>
    </row>
    <row r="1596" spans="1:8" ht="15.75" x14ac:dyDescent="0.25">
      <c r="A1596" s="197">
        <v>32</v>
      </c>
      <c r="B1596" s="195" t="s">
        <v>3805</v>
      </c>
      <c r="C1596" s="192" t="s">
        <v>3670</v>
      </c>
      <c r="D1596" s="197" t="s">
        <v>3769</v>
      </c>
      <c r="E1596" s="213">
        <v>560000</v>
      </c>
      <c r="F1596" s="191"/>
      <c r="G1596" s="7">
        <v>560000</v>
      </c>
    </row>
    <row r="1597" spans="1:8" ht="15.75" x14ac:dyDescent="0.25">
      <c r="A1597" s="197">
        <v>33</v>
      </c>
      <c r="B1597" s="195" t="s">
        <v>3806</v>
      </c>
      <c r="C1597" s="196" t="s">
        <v>3671</v>
      </c>
      <c r="D1597" s="197" t="s">
        <v>3504</v>
      </c>
      <c r="E1597" s="213">
        <v>230000</v>
      </c>
      <c r="F1597" s="191"/>
      <c r="G1597" s="7">
        <v>230000</v>
      </c>
    </row>
    <row r="1598" spans="1:8" ht="15.75" x14ac:dyDescent="0.25">
      <c r="A1598" s="197">
        <v>34</v>
      </c>
      <c r="B1598" s="195" t="s">
        <v>3807</v>
      </c>
      <c r="C1598" s="196" t="s">
        <v>3672</v>
      </c>
      <c r="D1598" s="197" t="s">
        <v>4484</v>
      </c>
      <c r="E1598" s="213">
        <v>180000</v>
      </c>
      <c r="F1598" s="191"/>
      <c r="G1598" s="7">
        <v>230000</v>
      </c>
    </row>
    <row r="1599" spans="1:8" ht="15.75" x14ac:dyDescent="0.25">
      <c r="A1599" s="197">
        <v>35</v>
      </c>
      <c r="B1599" s="195" t="s">
        <v>3808</v>
      </c>
      <c r="C1599" s="192" t="s">
        <v>3673</v>
      </c>
      <c r="D1599" s="197" t="s">
        <v>3769</v>
      </c>
      <c r="E1599" s="213">
        <v>560000</v>
      </c>
      <c r="F1599" s="191"/>
      <c r="G1599" s="7">
        <v>560000</v>
      </c>
    </row>
    <row r="1600" spans="1:8" ht="15.75" x14ac:dyDescent="0.25">
      <c r="A1600" s="197">
        <v>36</v>
      </c>
      <c r="B1600" s="195" t="s">
        <v>3809</v>
      </c>
      <c r="C1600" s="196" t="s">
        <v>3674</v>
      </c>
      <c r="D1600" s="197" t="s">
        <v>3769</v>
      </c>
      <c r="E1600" s="213">
        <v>560000</v>
      </c>
      <c r="F1600" s="191"/>
      <c r="G1600" s="7">
        <v>560000</v>
      </c>
    </row>
    <row r="1601" spans="1:7" ht="15.75" x14ac:dyDescent="0.25">
      <c r="A1601" s="197">
        <v>37</v>
      </c>
      <c r="B1601" s="195" t="s">
        <v>3810</v>
      </c>
      <c r="C1601" s="196" t="s">
        <v>3675</v>
      </c>
      <c r="D1601" s="197" t="s">
        <v>3504</v>
      </c>
      <c r="E1601" s="213">
        <v>230000</v>
      </c>
      <c r="F1601" s="191"/>
      <c r="G1601" s="7">
        <v>230000</v>
      </c>
    </row>
    <row r="1602" spans="1:7" ht="15.75" x14ac:dyDescent="0.25">
      <c r="A1602" s="197">
        <v>38</v>
      </c>
      <c r="B1602" s="195" t="s">
        <v>3811</v>
      </c>
      <c r="C1602" s="196" t="s">
        <v>3675</v>
      </c>
      <c r="D1602" s="197" t="s">
        <v>3769</v>
      </c>
      <c r="E1602" s="213">
        <v>560000</v>
      </c>
      <c r="F1602" s="191"/>
      <c r="G1602" s="7">
        <v>560000</v>
      </c>
    </row>
    <row r="1603" spans="1:7" ht="15.75" x14ac:dyDescent="0.25">
      <c r="A1603" s="197">
        <v>39</v>
      </c>
      <c r="B1603" s="195" t="s">
        <v>3812</v>
      </c>
      <c r="C1603" s="196" t="s">
        <v>3676</v>
      </c>
      <c r="D1603" s="197" t="s">
        <v>3504</v>
      </c>
      <c r="E1603" s="213">
        <v>230000</v>
      </c>
      <c r="F1603" s="191"/>
      <c r="G1603" s="7">
        <v>230000</v>
      </c>
    </row>
    <row r="1604" spans="1:7" ht="15.75" x14ac:dyDescent="0.25">
      <c r="A1604" s="197">
        <v>40</v>
      </c>
      <c r="B1604" s="195" t="s">
        <v>3813</v>
      </c>
      <c r="C1604" s="196" t="s">
        <v>3676</v>
      </c>
      <c r="D1604" s="197" t="s">
        <v>3769</v>
      </c>
      <c r="E1604" s="213">
        <v>560000</v>
      </c>
      <c r="F1604" s="191"/>
      <c r="G1604" s="7">
        <v>560000</v>
      </c>
    </row>
    <row r="1605" spans="1:7" ht="15.75" x14ac:dyDescent="0.25">
      <c r="A1605" s="197">
        <v>41</v>
      </c>
      <c r="B1605" s="195" t="s">
        <v>3814</v>
      </c>
      <c r="C1605" s="196" t="s">
        <v>3677</v>
      </c>
      <c r="D1605" s="197" t="s">
        <v>3504</v>
      </c>
      <c r="E1605" s="213">
        <v>230000</v>
      </c>
      <c r="F1605" s="191"/>
      <c r="G1605" s="7">
        <v>230000</v>
      </c>
    </row>
    <row r="1606" spans="1:7" ht="15.75" x14ac:dyDescent="0.25">
      <c r="A1606" s="197">
        <v>42</v>
      </c>
      <c r="B1606" s="195" t="s">
        <v>3815</v>
      </c>
      <c r="C1606" s="196" t="s">
        <v>3677</v>
      </c>
      <c r="D1606" s="197" t="s">
        <v>3769</v>
      </c>
      <c r="E1606" s="213">
        <v>560000</v>
      </c>
      <c r="F1606" s="191"/>
      <c r="G1606" s="7">
        <v>560000</v>
      </c>
    </row>
    <row r="1607" spans="1:7" ht="15.75" x14ac:dyDescent="0.25">
      <c r="A1607" s="197">
        <v>43</v>
      </c>
      <c r="B1607" s="195" t="s">
        <v>3816</v>
      </c>
      <c r="C1607" s="192" t="s">
        <v>3678</v>
      </c>
      <c r="D1607" s="197" t="s">
        <v>3769</v>
      </c>
      <c r="E1607" s="213">
        <v>560000</v>
      </c>
      <c r="F1607" s="191"/>
      <c r="G1607" s="7">
        <v>560000</v>
      </c>
    </row>
    <row r="1608" spans="1:7" ht="15.75" x14ac:dyDescent="0.25">
      <c r="A1608" s="197">
        <v>44</v>
      </c>
      <c r="B1608" s="195" t="s">
        <v>3817</v>
      </c>
      <c r="C1608" s="192" t="s">
        <v>3678</v>
      </c>
      <c r="D1608" s="197" t="s">
        <v>3504</v>
      </c>
      <c r="E1608" s="213">
        <v>230000</v>
      </c>
      <c r="F1608" s="191"/>
      <c r="G1608" s="7">
        <v>230000</v>
      </c>
    </row>
    <row r="1609" spans="1:7" ht="15.75" x14ac:dyDescent="0.25">
      <c r="A1609" s="197">
        <v>45</v>
      </c>
      <c r="B1609" s="195" t="s">
        <v>3818</v>
      </c>
      <c r="C1609" s="196" t="s">
        <v>3679</v>
      </c>
      <c r="D1609" s="197" t="s">
        <v>3504</v>
      </c>
      <c r="E1609" s="213">
        <v>230000</v>
      </c>
      <c r="F1609" s="191"/>
      <c r="G1609" s="7">
        <v>230000</v>
      </c>
    </row>
    <row r="1610" spans="1:7" ht="15.75" x14ac:dyDescent="0.25">
      <c r="A1610" s="197">
        <v>46</v>
      </c>
      <c r="B1610" s="195" t="s">
        <v>3819</v>
      </c>
      <c r="C1610" s="196" t="s">
        <v>3679</v>
      </c>
      <c r="D1610" s="197" t="s">
        <v>3769</v>
      </c>
      <c r="E1610" s="213">
        <v>560000</v>
      </c>
      <c r="F1610" s="191"/>
      <c r="G1610" s="7">
        <v>560000</v>
      </c>
    </row>
    <row r="1611" spans="1:7" ht="15.75" x14ac:dyDescent="0.25">
      <c r="A1611" s="197">
        <v>47</v>
      </c>
      <c r="B1611" s="195" t="s">
        <v>3820</v>
      </c>
      <c r="C1611" s="196" t="s">
        <v>3680</v>
      </c>
      <c r="D1611" s="197" t="s">
        <v>3769</v>
      </c>
      <c r="E1611" s="213">
        <v>560000</v>
      </c>
      <c r="F1611" s="191"/>
      <c r="G1611" s="7">
        <v>560000</v>
      </c>
    </row>
    <row r="1612" spans="1:7" ht="15.75" x14ac:dyDescent="0.25">
      <c r="A1612" s="197">
        <v>48</v>
      </c>
      <c r="B1612" s="195" t="s">
        <v>3821</v>
      </c>
      <c r="C1612" s="196" t="s">
        <v>3680</v>
      </c>
      <c r="D1612" s="197" t="s">
        <v>3504</v>
      </c>
      <c r="E1612" s="213">
        <v>230000</v>
      </c>
      <c r="F1612" s="191"/>
      <c r="G1612" s="7">
        <v>230000</v>
      </c>
    </row>
    <row r="1613" spans="1:7" ht="15.75" x14ac:dyDescent="0.25">
      <c r="A1613" s="197">
        <v>49</v>
      </c>
      <c r="B1613" s="195" t="s">
        <v>3822</v>
      </c>
      <c r="C1613" s="196" t="s">
        <v>3681</v>
      </c>
      <c r="D1613" s="197" t="s">
        <v>3504</v>
      </c>
      <c r="E1613" s="213">
        <v>230000</v>
      </c>
      <c r="F1613" s="191"/>
      <c r="G1613" s="7">
        <v>230000</v>
      </c>
    </row>
    <row r="1614" spans="1:7" ht="15.75" x14ac:dyDescent="0.25">
      <c r="A1614" s="197">
        <v>50</v>
      </c>
      <c r="B1614" s="195" t="s">
        <v>3823</v>
      </c>
      <c r="C1614" s="196" t="s">
        <v>3681</v>
      </c>
      <c r="D1614" s="197" t="s">
        <v>3769</v>
      </c>
      <c r="E1614" s="213">
        <v>560000</v>
      </c>
      <c r="F1614" s="191"/>
      <c r="G1614" s="7">
        <v>560000</v>
      </c>
    </row>
    <row r="1615" spans="1:7" ht="15.75" x14ac:dyDescent="0.25">
      <c r="A1615" s="197">
        <v>51</v>
      </c>
      <c r="B1615" s="195" t="s">
        <v>3824</v>
      </c>
      <c r="C1615" s="196" t="s">
        <v>3681</v>
      </c>
      <c r="D1615" s="197" t="s">
        <v>2576</v>
      </c>
      <c r="E1615" s="213">
        <v>430000</v>
      </c>
      <c r="F1615" s="191"/>
      <c r="G1615" s="7">
        <v>430000</v>
      </c>
    </row>
    <row r="1616" spans="1:7" ht="31.5" x14ac:dyDescent="0.25">
      <c r="A1616" s="197">
        <v>52</v>
      </c>
      <c r="B1616" s="195" t="s">
        <v>3825</v>
      </c>
      <c r="C1616" s="196" t="s">
        <v>3682</v>
      </c>
      <c r="D1616" s="197" t="s">
        <v>2575</v>
      </c>
      <c r="E1616" s="213">
        <v>400000</v>
      </c>
      <c r="F1616" s="191"/>
      <c r="G1616" s="7">
        <v>400000</v>
      </c>
    </row>
    <row r="1617" spans="1:9" ht="15.75" x14ac:dyDescent="0.25">
      <c r="A1617" s="197">
        <v>53</v>
      </c>
      <c r="B1617" s="195" t="s">
        <v>3826</v>
      </c>
      <c r="C1617" s="196" t="s">
        <v>3683</v>
      </c>
      <c r="D1617" s="197" t="s">
        <v>2576</v>
      </c>
      <c r="E1617" s="213">
        <v>430000</v>
      </c>
      <c r="F1617" s="191"/>
      <c r="G1617" s="7">
        <v>430000</v>
      </c>
    </row>
    <row r="1618" spans="1:9" ht="15.75" x14ac:dyDescent="0.25">
      <c r="A1618" s="197">
        <v>54</v>
      </c>
      <c r="B1618" s="195" t="s">
        <v>3827</v>
      </c>
      <c r="C1618" s="196" t="s">
        <v>3684</v>
      </c>
      <c r="D1618" s="197" t="s">
        <v>3504</v>
      </c>
      <c r="E1618" s="213">
        <v>230000</v>
      </c>
      <c r="F1618" s="191"/>
      <c r="G1618" s="7">
        <v>230000</v>
      </c>
    </row>
    <row r="1619" spans="1:9" ht="15.75" x14ac:dyDescent="0.25">
      <c r="A1619" s="197">
        <v>55</v>
      </c>
      <c r="B1619" s="195" t="s">
        <v>3828</v>
      </c>
      <c r="C1619" s="196" t="s">
        <v>3684</v>
      </c>
      <c r="D1619" s="197" t="s">
        <v>3769</v>
      </c>
      <c r="E1619" s="213">
        <v>560000</v>
      </c>
      <c r="F1619" s="191"/>
      <c r="G1619" s="7">
        <v>560000</v>
      </c>
    </row>
    <row r="1620" spans="1:9" ht="15.75" x14ac:dyDescent="0.25">
      <c r="A1620" s="197">
        <v>56</v>
      </c>
      <c r="B1620" s="195" t="s">
        <v>3829</v>
      </c>
      <c r="C1620" s="196" t="s">
        <v>3685</v>
      </c>
      <c r="D1620" s="197" t="s">
        <v>2576</v>
      </c>
      <c r="E1620" s="213">
        <v>430000</v>
      </c>
      <c r="F1620" s="191"/>
    </row>
    <row r="1621" spans="1:9" ht="15.75" x14ac:dyDescent="0.25">
      <c r="A1621" s="197">
        <v>57</v>
      </c>
      <c r="B1621" s="195" t="s">
        <v>3830</v>
      </c>
      <c r="C1621" s="196" t="s">
        <v>3686</v>
      </c>
      <c r="D1621" s="197" t="s">
        <v>3504</v>
      </c>
      <c r="E1621" s="213">
        <v>230000</v>
      </c>
      <c r="F1621" s="191"/>
    </row>
    <row r="1622" spans="1:9" ht="15.75" x14ac:dyDescent="0.25">
      <c r="A1622" s="197">
        <v>58</v>
      </c>
      <c r="B1622" s="195" t="s">
        <v>3831</v>
      </c>
      <c r="C1622" s="196" t="s">
        <v>3686</v>
      </c>
      <c r="D1622" s="197" t="s">
        <v>3769</v>
      </c>
      <c r="E1622" s="213">
        <v>560000</v>
      </c>
      <c r="F1622" s="191"/>
    </row>
    <row r="1623" spans="1:9" ht="15.75" x14ac:dyDescent="0.25">
      <c r="A1623" s="197">
        <v>59</v>
      </c>
      <c r="B1623" s="195" t="s">
        <v>3832</v>
      </c>
      <c r="C1623" s="196" t="s">
        <v>3687</v>
      </c>
      <c r="D1623" s="197" t="s">
        <v>3769</v>
      </c>
      <c r="E1623" s="213">
        <v>560000</v>
      </c>
      <c r="F1623" s="191"/>
    </row>
    <row r="1624" spans="1:9" ht="15.75" x14ac:dyDescent="0.25">
      <c r="A1624" s="197">
        <v>60</v>
      </c>
      <c r="B1624" s="195" t="s">
        <v>3833</v>
      </c>
      <c r="C1624" s="196" t="s">
        <v>3687</v>
      </c>
      <c r="D1624" s="197" t="s">
        <v>3504</v>
      </c>
      <c r="E1624" s="213">
        <v>230000</v>
      </c>
      <c r="F1624" s="191"/>
    </row>
    <row r="1625" spans="1:9" ht="15.75" x14ac:dyDescent="0.25">
      <c r="A1625" s="197">
        <v>61</v>
      </c>
      <c r="B1625" s="195" t="s">
        <v>3834</v>
      </c>
      <c r="C1625" s="196" t="s">
        <v>3688</v>
      </c>
      <c r="D1625" s="197" t="s">
        <v>3504</v>
      </c>
      <c r="E1625" s="213">
        <v>230000</v>
      </c>
      <c r="F1625" s="191"/>
    </row>
    <row r="1626" spans="1:9" ht="15.75" x14ac:dyDescent="0.25">
      <c r="A1626" s="197">
        <v>62</v>
      </c>
      <c r="B1626" s="195" t="s">
        <v>3835</v>
      </c>
      <c r="C1626" s="196" t="s">
        <v>3688</v>
      </c>
      <c r="D1626" s="197" t="s">
        <v>3769</v>
      </c>
      <c r="E1626" s="213">
        <v>560000</v>
      </c>
      <c r="F1626" s="191"/>
    </row>
    <row r="1627" spans="1:9" ht="15.75" x14ac:dyDescent="0.25">
      <c r="A1627" s="197">
        <v>63</v>
      </c>
      <c r="B1627" s="195" t="s">
        <v>3836</v>
      </c>
      <c r="C1627" s="196" t="s">
        <v>3689</v>
      </c>
      <c r="D1627" s="197" t="s">
        <v>3769</v>
      </c>
      <c r="E1627" s="213">
        <v>560000</v>
      </c>
      <c r="F1627" s="191"/>
    </row>
    <row r="1628" spans="1:9" ht="15.75" x14ac:dyDescent="0.25">
      <c r="A1628" s="197">
        <v>64</v>
      </c>
      <c r="B1628" s="195" t="s">
        <v>3837</v>
      </c>
      <c r="C1628" s="196" t="s">
        <v>3689</v>
      </c>
      <c r="D1628" s="197" t="s">
        <v>3504</v>
      </c>
      <c r="E1628" s="213">
        <v>230000</v>
      </c>
      <c r="F1628" s="191"/>
    </row>
    <row r="1629" spans="1:9" ht="15.75" x14ac:dyDescent="0.25">
      <c r="A1629" s="197">
        <v>65</v>
      </c>
      <c r="B1629" s="195" t="s">
        <v>3838</v>
      </c>
      <c r="C1629" s="196" t="s">
        <v>3690</v>
      </c>
      <c r="D1629" s="197" t="s">
        <v>3769</v>
      </c>
      <c r="E1629" s="213">
        <v>560000</v>
      </c>
      <c r="F1629" s="191"/>
    </row>
    <row r="1630" spans="1:9" ht="15.75" x14ac:dyDescent="0.25">
      <c r="A1630" s="197">
        <v>66</v>
      </c>
      <c r="B1630" s="195" t="s">
        <v>3839</v>
      </c>
      <c r="C1630" s="196" t="s">
        <v>3690</v>
      </c>
      <c r="D1630" s="197" t="s">
        <v>3504</v>
      </c>
      <c r="E1630" s="213">
        <v>230000</v>
      </c>
      <c r="F1630" s="191"/>
    </row>
    <row r="1631" spans="1:9" ht="15.75" x14ac:dyDescent="0.25">
      <c r="A1631" s="197">
        <v>67</v>
      </c>
      <c r="B1631" s="195" t="s">
        <v>3840</v>
      </c>
      <c r="C1631" s="196" t="s">
        <v>3691</v>
      </c>
      <c r="D1631" s="197" t="s">
        <v>3769</v>
      </c>
      <c r="E1631" s="213">
        <v>560000</v>
      </c>
      <c r="F1631" s="191"/>
      <c r="G1631" s="7">
        <v>560000</v>
      </c>
    </row>
    <row r="1632" spans="1:9" ht="15.75" x14ac:dyDescent="0.25">
      <c r="A1632" s="197">
        <v>68</v>
      </c>
      <c r="B1632" s="195" t="s">
        <v>3841</v>
      </c>
      <c r="C1632" s="196" t="s">
        <v>3691</v>
      </c>
      <c r="D1632" s="197" t="s">
        <v>3504</v>
      </c>
      <c r="E1632" s="213">
        <v>230000</v>
      </c>
      <c r="F1632" s="191"/>
      <c r="G1632" s="7">
        <v>230000</v>
      </c>
      <c r="I1632">
        <f>2240+920</f>
        <v>3160</v>
      </c>
    </row>
    <row r="1633" spans="1:11" ht="15.75" x14ac:dyDescent="0.25">
      <c r="A1633" s="197">
        <v>69</v>
      </c>
      <c r="B1633" s="195" t="s">
        <v>3842</v>
      </c>
      <c r="C1633" s="196" t="s">
        <v>3692</v>
      </c>
      <c r="D1633" s="197" t="s">
        <v>3504</v>
      </c>
      <c r="E1633" s="213">
        <v>230000</v>
      </c>
      <c r="F1633" s="191"/>
      <c r="G1633" s="7">
        <v>230000</v>
      </c>
    </row>
    <row r="1634" spans="1:11" ht="15.75" x14ac:dyDescent="0.25">
      <c r="A1634" s="197">
        <v>70</v>
      </c>
      <c r="B1634" s="195" t="s">
        <v>3843</v>
      </c>
      <c r="C1634" s="196" t="s">
        <v>3692</v>
      </c>
      <c r="D1634" s="197" t="s">
        <v>3769</v>
      </c>
      <c r="E1634" s="213">
        <v>560000</v>
      </c>
      <c r="F1634" s="191"/>
      <c r="G1634" s="7">
        <v>560000</v>
      </c>
    </row>
    <row r="1635" spans="1:11" ht="15.75" x14ac:dyDescent="0.25">
      <c r="A1635" s="197">
        <v>71</v>
      </c>
      <c r="B1635" s="195" t="s">
        <v>3844</v>
      </c>
      <c r="C1635" s="196" t="s">
        <v>3693</v>
      </c>
      <c r="D1635" s="197" t="s">
        <v>3769</v>
      </c>
      <c r="E1635" s="213">
        <v>560000</v>
      </c>
      <c r="F1635" s="191"/>
      <c r="G1635" s="54">
        <f>SUM(G1565:G1634)</f>
        <v>18710000</v>
      </c>
    </row>
    <row r="1636" spans="1:11" ht="15.75" x14ac:dyDescent="0.25">
      <c r="A1636" s="197">
        <v>72</v>
      </c>
      <c r="B1636" s="195" t="s">
        <v>3845</v>
      </c>
      <c r="C1636" s="196" t="s">
        <v>3693</v>
      </c>
      <c r="D1636" s="197" t="s">
        <v>3504</v>
      </c>
      <c r="E1636" s="213">
        <v>230000</v>
      </c>
      <c r="F1636" s="191"/>
      <c r="G1636" t="s">
        <v>413</v>
      </c>
    </row>
    <row r="1637" spans="1:11" ht="15.75" x14ac:dyDescent="0.25">
      <c r="A1637" s="197">
        <v>73</v>
      </c>
      <c r="B1637" s="195" t="s">
        <v>3846</v>
      </c>
      <c r="C1637" s="196" t="s">
        <v>3694</v>
      </c>
      <c r="D1637" s="197" t="s">
        <v>3354</v>
      </c>
      <c r="E1637" s="213">
        <v>935000</v>
      </c>
      <c r="F1637" s="191"/>
    </row>
    <row r="1638" spans="1:11" ht="15.75" x14ac:dyDescent="0.25">
      <c r="A1638" s="197">
        <v>74</v>
      </c>
      <c r="B1638" s="195" t="s">
        <v>3847</v>
      </c>
      <c r="C1638" s="196" t="s">
        <v>3695</v>
      </c>
      <c r="D1638" s="197" t="s">
        <v>3769</v>
      </c>
      <c r="E1638" s="213">
        <v>560000</v>
      </c>
      <c r="F1638" s="191"/>
      <c r="J1638">
        <f>790*5</f>
        <v>3950</v>
      </c>
      <c r="K1638">
        <f>790*3</f>
        <v>2370</v>
      </c>
    </row>
    <row r="1639" spans="1:11" ht="15.75" x14ac:dyDescent="0.25">
      <c r="A1639" s="197">
        <v>75</v>
      </c>
      <c r="B1639" s="195" t="s">
        <v>3848</v>
      </c>
      <c r="C1639" s="196" t="s">
        <v>3695</v>
      </c>
      <c r="D1639" s="197" t="s">
        <v>3504</v>
      </c>
      <c r="E1639" s="213">
        <v>230000</v>
      </c>
      <c r="F1639" s="191"/>
    </row>
    <row r="1640" spans="1:11" ht="15.75" x14ac:dyDescent="0.25">
      <c r="A1640" s="197">
        <v>76</v>
      </c>
      <c r="B1640" s="195" t="s">
        <v>3849</v>
      </c>
      <c r="C1640" s="196" t="s">
        <v>3696</v>
      </c>
      <c r="D1640" s="197" t="s">
        <v>3504</v>
      </c>
      <c r="E1640" s="213">
        <v>230000</v>
      </c>
      <c r="F1640" s="191"/>
      <c r="H1640">
        <f>560*3</f>
        <v>1680</v>
      </c>
    </row>
    <row r="1641" spans="1:11" ht="15.75" x14ac:dyDescent="0.25">
      <c r="A1641" s="197">
        <v>77</v>
      </c>
      <c r="B1641" s="195" t="s">
        <v>3850</v>
      </c>
      <c r="C1641" s="196" t="s">
        <v>3696</v>
      </c>
      <c r="D1641" s="197" t="s">
        <v>3769</v>
      </c>
      <c r="E1641" s="213">
        <v>560000</v>
      </c>
      <c r="F1641" s="191"/>
      <c r="H1641">
        <v>690</v>
      </c>
    </row>
    <row r="1642" spans="1:11" ht="15.75" x14ac:dyDescent="0.25">
      <c r="A1642" s="197">
        <v>78</v>
      </c>
      <c r="B1642" s="195" t="s">
        <v>3851</v>
      </c>
      <c r="C1642" s="196" t="s">
        <v>3697</v>
      </c>
      <c r="D1642" s="197" t="s">
        <v>3769</v>
      </c>
      <c r="E1642" s="213">
        <v>560000</v>
      </c>
      <c r="F1642" s="191"/>
      <c r="H1642">
        <f>H1640+H1641</f>
        <v>2370</v>
      </c>
    </row>
    <row r="1643" spans="1:11" ht="15.75" x14ac:dyDescent="0.25">
      <c r="A1643" s="197">
        <v>79</v>
      </c>
      <c r="B1643" s="195" t="s">
        <v>3852</v>
      </c>
      <c r="C1643" s="196" t="s">
        <v>3697</v>
      </c>
      <c r="D1643" s="197" t="s">
        <v>3504</v>
      </c>
      <c r="E1643" s="213">
        <v>230000</v>
      </c>
      <c r="F1643" s="191"/>
    </row>
    <row r="1644" spans="1:11" ht="15.75" x14ac:dyDescent="0.25">
      <c r="A1644" s="197">
        <v>80</v>
      </c>
      <c r="B1644" s="195" t="s">
        <v>3853</v>
      </c>
      <c r="C1644" s="196" t="s">
        <v>3698</v>
      </c>
      <c r="D1644" s="197" t="s">
        <v>3504</v>
      </c>
      <c r="E1644" s="213">
        <v>230000</v>
      </c>
      <c r="F1644" s="191"/>
    </row>
    <row r="1645" spans="1:11" ht="15.75" x14ac:dyDescent="0.25">
      <c r="A1645" s="197">
        <v>81</v>
      </c>
      <c r="B1645" s="195" t="s">
        <v>3854</v>
      </c>
      <c r="C1645" s="196" t="s">
        <v>3698</v>
      </c>
      <c r="D1645" s="197" t="s">
        <v>3769</v>
      </c>
      <c r="E1645" s="213">
        <v>560000</v>
      </c>
      <c r="F1645" s="191"/>
    </row>
    <row r="1646" spans="1:11" ht="15.75" x14ac:dyDescent="0.25">
      <c r="A1646" s="197">
        <v>82</v>
      </c>
      <c r="B1646" s="195" t="s">
        <v>3855</v>
      </c>
      <c r="C1646" s="196" t="s">
        <v>3699</v>
      </c>
      <c r="D1646" s="197" t="s">
        <v>4482</v>
      </c>
      <c r="E1646" s="213">
        <v>640000</v>
      </c>
      <c r="F1646" s="191"/>
    </row>
    <row r="1647" spans="1:11" ht="15.75" x14ac:dyDescent="0.25">
      <c r="A1647" s="197">
        <v>83</v>
      </c>
      <c r="B1647" s="195" t="s">
        <v>3856</v>
      </c>
      <c r="C1647" s="196" t="s">
        <v>3700</v>
      </c>
      <c r="D1647" s="197" t="s">
        <v>3769</v>
      </c>
      <c r="E1647" s="213">
        <v>560000</v>
      </c>
      <c r="F1647" s="191"/>
    </row>
    <row r="1648" spans="1:11" ht="15.75" x14ac:dyDescent="0.25">
      <c r="A1648" s="197">
        <v>84</v>
      </c>
      <c r="B1648" s="195" t="s">
        <v>3857</v>
      </c>
      <c r="C1648" s="196" t="s">
        <v>3700</v>
      </c>
      <c r="D1648" s="197" t="s">
        <v>3504</v>
      </c>
      <c r="E1648" s="213">
        <v>230000</v>
      </c>
      <c r="F1648" s="191"/>
    </row>
    <row r="1649" spans="1:6" ht="15.75" x14ac:dyDescent="0.25">
      <c r="A1649" s="197">
        <v>85</v>
      </c>
      <c r="B1649" s="195" t="s">
        <v>3858</v>
      </c>
      <c r="C1649" s="196" t="s">
        <v>3701</v>
      </c>
      <c r="D1649" s="197" t="s">
        <v>3504</v>
      </c>
      <c r="E1649" s="213">
        <v>230000</v>
      </c>
      <c r="F1649" s="191"/>
    </row>
    <row r="1650" spans="1:6" ht="15.75" x14ac:dyDescent="0.25">
      <c r="A1650" s="197">
        <v>86</v>
      </c>
      <c r="B1650" s="195" t="s">
        <v>3859</v>
      </c>
      <c r="C1650" s="196" t="s">
        <v>3701</v>
      </c>
      <c r="D1650" s="197" t="s">
        <v>3769</v>
      </c>
      <c r="E1650" s="213">
        <v>560000</v>
      </c>
      <c r="F1650" s="191"/>
    </row>
    <row r="1651" spans="1:6" ht="15.75" x14ac:dyDescent="0.25">
      <c r="A1651" s="197">
        <v>87</v>
      </c>
      <c r="B1651" s="195" t="s">
        <v>3860</v>
      </c>
      <c r="C1651" s="196" t="s">
        <v>3702</v>
      </c>
      <c r="D1651" s="197" t="s">
        <v>3769</v>
      </c>
      <c r="E1651" s="213">
        <v>560000</v>
      </c>
      <c r="F1651" s="191"/>
    </row>
    <row r="1652" spans="1:6" ht="15.75" x14ac:dyDescent="0.25">
      <c r="A1652" s="197">
        <v>88</v>
      </c>
      <c r="B1652" s="195" t="s">
        <v>3861</v>
      </c>
      <c r="C1652" s="196" t="s">
        <v>3702</v>
      </c>
      <c r="D1652" s="197" t="s">
        <v>3504</v>
      </c>
      <c r="E1652" s="213">
        <v>230000</v>
      </c>
      <c r="F1652" s="191"/>
    </row>
    <row r="1653" spans="1:6" ht="15.75" x14ac:dyDescent="0.25">
      <c r="A1653" s="197">
        <v>89</v>
      </c>
      <c r="B1653" s="195" t="s">
        <v>3862</v>
      </c>
      <c r="C1653" s="196" t="s">
        <v>3703</v>
      </c>
      <c r="D1653" s="197" t="s">
        <v>3769</v>
      </c>
      <c r="E1653" s="213">
        <v>560000</v>
      </c>
      <c r="F1653" s="191"/>
    </row>
    <row r="1654" spans="1:6" ht="15.75" x14ac:dyDescent="0.25">
      <c r="A1654" s="197">
        <v>90</v>
      </c>
      <c r="B1654" s="195" t="s">
        <v>3863</v>
      </c>
      <c r="C1654" s="196" t="s">
        <v>3703</v>
      </c>
      <c r="D1654" s="197" t="s">
        <v>3504</v>
      </c>
      <c r="E1654" s="213">
        <v>230000</v>
      </c>
      <c r="F1654" s="191"/>
    </row>
    <row r="1655" spans="1:6" ht="15.75" x14ac:dyDescent="0.25">
      <c r="A1655" s="197">
        <v>91</v>
      </c>
      <c r="B1655" s="195" t="s">
        <v>3864</v>
      </c>
      <c r="C1655" s="196" t="s">
        <v>3704</v>
      </c>
      <c r="D1655" s="197" t="s">
        <v>2576</v>
      </c>
      <c r="E1655" s="213">
        <v>430000</v>
      </c>
      <c r="F1655" s="191"/>
    </row>
    <row r="1656" spans="1:6" ht="15.75" x14ac:dyDescent="0.25">
      <c r="A1656" s="197">
        <v>92</v>
      </c>
      <c r="B1656" s="195" t="s">
        <v>3865</v>
      </c>
      <c r="C1656" s="196" t="s">
        <v>3705</v>
      </c>
      <c r="D1656" s="197" t="s">
        <v>3769</v>
      </c>
      <c r="E1656" s="213">
        <v>560000</v>
      </c>
      <c r="F1656" s="191"/>
    </row>
    <row r="1657" spans="1:6" ht="15.75" x14ac:dyDescent="0.25">
      <c r="A1657" s="197">
        <v>93</v>
      </c>
      <c r="B1657" s="195" t="s">
        <v>3866</v>
      </c>
      <c r="C1657" s="196" t="s">
        <v>3705</v>
      </c>
      <c r="D1657" s="197" t="s">
        <v>3504</v>
      </c>
      <c r="E1657" s="213">
        <v>230000</v>
      </c>
      <c r="F1657" s="191"/>
    </row>
    <row r="1658" spans="1:6" ht="15.75" x14ac:dyDescent="0.25">
      <c r="A1658" s="197">
        <v>94</v>
      </c>
      <c r="B1658" s="195" t="s">
        <v>3867</v>
      </c>
      <c r="C1658" s="196" t="s">
        <v>3706</v>
      </c>
      <c r="D1658" s="197" t="s">
        <v>3504</v>
      </c>
      <c r="E1658" s="213">
        <v>230000</v>
      </c>
      <c r="F1658" s="191"/>
    </row>
    <row r="1659" spans="1:6" ht="15.75" x14ac:dyDescent="0.25">
      <c r="A1659" s="197">
        <v>95</v>
      </c>
      <c r="B1659" s="195" t="s">
        <v>3868</v>
      </c>
      <c r="C1659" s="196" t="s">
        <v>3706</v>
      </c>
      <c r="D1659" s="197" t="s">
        <v>3769</v>
      </c>
      <c r="E1659" s="213">
        <v>560000</v>
      </c>
      <c r="F1659" s="191"/>
    </row>
    <row r="1660" spans="1:6" ht="15.75" x14ac:dyDescent="0.25">
      <c r="A1660" s="197">
        <v>96</v>
      </c>
      <c r="B1660" s="195" t="s">
        <v>3869</v>
      </c>
      <c r="C1660" s="196" t="s">
        <v>2796</v>
      </c>
      <c r="D1660" s="197" t="s">
        <v>3769</v>
      </c>
      <c r="E1660" s="213">
        <v>560000</v>
      </c>
      <c r="F1660" s="191"/>
    </row>
    <row r="1661" spans="1:6" ht="15.75" x14ac:dyDescent="0.25">
      <c r="A1661" s="197">
        <v>97</v>
      </c>
      <c r="B1661" s="195" t="s">
        <v>3870</v>
      </c>
      <c r="C1661" s="196" t="s">
        <v>2796</v>
      </c>
      <c r="D1661" s="197" t="s">
        <v>3504</v>
      </c>
      <c r="E1661" s="213">
        <v>230000</v>
      </c>
      <c r="F1661" s="191"/>
    </row>
    <row r="1662" spans="1:6" ht="15.75" x14ac:dyDescent="0.25">
      <c r="A1662" s="197">
        <v>98</v>
      </c>
      <c r="B1662" s="195" t="s">
        <v>3871</v>
      </c>
      <c r="C1662" s="196" t="s">
        <v>3707</v>
      </c>
      <c r="D1662" s="197" t="s">
        <v>3504</v>
      </c>
      <c r="E1662" s="213">
        <v>230000</v>
      </c>
      <c r="F1662" s="191"/>
    </row>
    <row r="1663" spans="1:6" ht="15.75" x14ac:dyDescent="0.25">
      <c r="A1663" s="197">
        <v>99</v>
      </c>
      <c r="B1663" s="195" t="s">
        <v>3872</v>
      </c>
      <c r="C1663" s="196" t="s">
        <v>3707</v>
      </c>
      <c r="D1663" s="197" t="s">
        <v>3769</v>
      </c>
      <c r="E1663" s="213">
        <v>560000</v>
      </c>
      <c r="F1663" s="191"/>
    </row>
    <row r="1664" spans="1:6" ht="15.75" x14ac:dyDescent="0.25">
      <c r="A1664" s="197">
        <v>100</v>
      </c>
      <c r="B1664" s="195" t="s">
        <v>3873</v>
      </c>
      <c r="C1664" s="196" t="s">
        <v>3708</v>
      </c>
      <c r="D1664" s="197" t="s">
        <v>3769</v>
      </c>
      <c r="E1664" s="213">
        <v>560000</v>
      </c>
      <c r="F1664" s="191"/>
    </row>
    <row r="1665" spans="1:6" ht="15.75" x14ac:dyDescent="0.25">
      <c r="A1665" s="197">
        <v>101</v>
      </c>
      <c r="B1665" s="195" t="s">
        <v>3874</v>
      </c>
      <c r="C1665" s="196" t="s">
        <v>3708</v>
      </c>
      <c r="D1665" s="197" t="s">
        <v>3504</v>
      </c>
      <c r="E1665" s="213">
        <v>230000</v>
      </c>
      <c r="F1665" s="191"/>
    </row>
    <row r="1666" spans="1:6" ht="15.75" x14ac:dyDescent="0.25">
      <c r="A1666" s="197">
        <v>102</v>
      </c>
      <c r="B1666" s="195" t="s">
        <v>3875</v>
      </c>
      <c r="C1666" s="196" t="s">
        <v>3709</v>
      </c>
      <c r="D1666" s="197" t="s">
        <v>3504</v>
      </c>
      <c r="E1666" s="213">
        <v>230000</v>
      </c>
      <c r="F1666" s="191"/>
    </row>
    <row r="1667" spans="1:6" ht="15.75" x14ac:dyDescent="0.25">
      <c r="A1667" s="197">
        <v>103</v>
      </c>
      <c r="B1667" s="195" t="s">
        <v>3876</v>
      </c>
      <c r="C1667" s="196" t="s">
        <v>3709</v>
      </c>
      <c r="D1667" s="197" t="s">
        <v>3769</v>
      </c>
      <c r="E1667" s="213">
        <v>560000</v>
      </c>
      <c r="F1667" s="191"/>
    </row>
    <row r="1668" spans="1:6" ht="15.75" x14ac:dyDescent="0.25">
      <c r="A1668" s="197">
        <v>104</v>
      </c>
      <c r="B1668" s="195" t="s">
        <v>3877</v>
      </c>
      <c r="C1668" s="196" t="s">
        <v>3710</v>
      </c>
      <c r="D1668" s="197" t="s">
        <v>3769</v>
      </c>
      <c r="E1668" s="213">
        <v>560000</v>
      </c>
      <c r="F1668" s="191"/>
    </row>
    <row r="1669" spans="1:6" ht="15.75" x14ac:dyDescent="0.25">
      <c r="A1669" s="197">
        <v>105</v>
      </c>
      <c r="B1669" s="195" t="s">
        <v>3878</v>
      </c>
      <c r="C1669" s="196" t="s">
        <v>3711</v>
      </c>
      <c r="D1669" s="197" t="s">
        <v>3769</v>
      </c>
      <c r="E1669" s="213">
        <v>560000</v>
      </c>
      <c r="F1669" s="191"/>
    </row>
    <row r="1670" spans="1:6" ht="15.75" x14ac:dyDescent="0.25">
      <c r="A1670" s="197">
        <v>106</v>
      </c>
      <c r="B1670" s="195" t="s">
        <v>3879</v>
      </c>
      <c r="C1670" s="196" t="s">
        <v>3711</v>
      </c>
      <c r="D1670" s="197" t="s">
        <v>3504</v>
      </c>
      <c r="E1670" s="213">
        <v>230000</v>
      </c>
      <c r="F1670" s="191"/>
    </row>
    <row r="1671" spans="1:6" ht="15.75" x14ac:dyDescent="0.25">
      <c r="A1671" s="197">
        <v>107</v>
      </c>
      <c r="B1671" s="195" t="s">
        <v>3880</v>
      </c>
      <c r="C1671" s="196" t="s">
        <v>3712</v>
      </c>
      <c r="D1671" s="197" t="s">
        <v>3771</v>
      </c>
      <c r="E1671" s="213">
        <v>845000</v>
      </c>
      <c r="F1671" s="191"/>
    </row>
    <row r="1672" spans="1:6" ht="15.75" x14ac:dyDescent="0.25">
      <c r="A1672" s="197">
        <v>108</v>
      </c>
      <c r="B1672" s="195" t="s">
        <v>3881</v>
      </c>
      <c r="C1672" s="196" t="s">
        <v>3713</v>
      </c>
      <c r="D1672" s="197" t="s">
        <v>3769</v>
      </c>
      <c r="E1672" s="213">
        <v>560000</v>
      </c>
      <c r="F1672" s="191"/>
    </row>
    <row r="1673" spans="1:6" ht="15.75" x14ac:dyDescent="0.25">
      <c r="A1673" s="197">
        <v>109</v>
      </c>
      <c r="B1673" s="195" t="s">
        <v>3882</v>
      </c>
      <c r="C1673" s="196" t="s">
        <v>3713</v>
      </c>
      <c r="D1673" s="197" t="s">
        <v>3504</v>
      </c>
      <c r="E1673" s="213">
        <v>230000</v>
      </c>
      <c r="F1673" s="191"/>
    </row>
    <row r="1674" spans="1:6" ht="15.75" x14ac:dyDescent="0.25">
      <c r="A1674" s="197">
        <v>110</v>
      </c>
      <c r="B1674" s="195" t="s">
        <v>3883</v>
      </c>
      <c r="C1674" s="196" t="s">
        <v>3714</v>
      </c>
      <c r="D1674" s="197" t="s">
        <v>3504</v>
      </c>
      <c r="E1674" s="213">
        <v>230000</v>
      </c>
      <c r="F1674" s="191"/>
    </row>
    <row r="1675" spans="1:6" ht="15.75" x14ac:dyDescent="0.25">
      <c r="A1675" s="197">
        <v>111</v>
      </c>
      <c r="B1675" s="195" t="s">
        <v>3884</v>
      </c>
      <c r="C1675" s="196" t="s">
        <v>3714</v>
      </c>
      <c r="D1675" s="197" t="s">
        <v>3769</v>
      </c>
      <c r="E1675" s="213">
        <v>560000</v>
      </c>
      <c r="F1675" s="191"/>
    </row>
    <row r="1676" spans="1:6" ht="15.75" x14ac:dyDescent="0.25">
      <c r="A1676" s="197">
        <v>112</v>
      </c>
      <c r="B1676" s="195" t="s">
        <v>3885</v>
      </c>
      <c r="C1676" s="192" t="s">
        <v>3715</v>
      </c>
      <c r="D1676" s="197" t="s">
        <v>3769</v>
      </c>
      <c r="E1676" s="213">
        <v>560000</v>
      </c>
      <c r="F1676" s="191"/>
    </row>
    <row r="1677" spans="1:6" ht="15.75" x14ac:dyDescent="0.25">
      <c r="A1677" s="197">
        <v>113</v>
      </c>
      <c r="B1677" s="195" t="s">
        <v>3886</v>
      </c>
      <c r="C1677" s="192" t="s">
        <v>3715</v>
      </c>
      <c r="D1677" s="197" t="s">
        <v>3504</v>
      </c>
      <c r="E1677" s="213">
        <v>230000</v>
      </c>
      <c r="F1677" s="191"/>
    </row>
    <row r="1678" spans="1:6" ht="15.75" x14ac:dyDescent="0.25">
      <c r="A1678" s="197">
        <v>114</v>
      </c>
      <c r="B1678" s="195" t="s">
        <v>3887</v>
      </c>
      <c r="C1678" s="196" t="s">
        <v>3716</v>
      </c>
      <c r="D1678" s="197" t="s">
        <v>3769</v>
      </c>
      <c r="E1678" s="213">
        <v>560000</v>
      </c>
      <c r="F1678" s="191"/>
    </row>
    <row r="1679" spans="1:6" ht="15.75" x14ac:dyDescent="0.25">
      <c r="A1679" s="197">
        <v>115</v>
      </c>
      <c r="B1679" s="195" t="s">
        <v>3888</v>
      </c>
      <c r="C1679" s="196" t="s">
        <v>3716</v>
      </c>
      <c r="D1679" s="197" t="s">
        <v>3504</v>
      </c>
      <c r="E1679" s="213">
        <v>230000</v>
      </c>
      <c r="F1679" s="191"/>
    </row>
    <row r="1680" spans="1:6" ht="15.75" x14ac:dyDescent="0.25">
      <c r="A1680" s="197">
        <v>116</v>
      </c>
      <c r="B1680" s="195" t="s">
        <v>3889</v>
      </c>
      <c r="C1680" s="196" t="s">
        <v>3710</v>
      </c>
      <c r="D1680" s="197" t="s">
        <v>3504</v>
      </c>
      <c r="E1680" s="213">
        <v>230000</v>
      </c>
      <c r="F1680" s="191"/>
    </row>
    <row r="1681" spans="1:6" ht="15.75" x14ac:dyDescent="0.25">
      <c r="A1681" s="197">
        <v>117</v>
      </c>
      <c r="B1681" s="195" t="s">
        <v>3890</v>
      </c>
      <c r="C1681" s="196" t="s">
        <v>4103</v>
      </c>
      <c r="D1681" s="197" t="s">
        <v>3769</v>
      </c>
      <c r="E1681" s="213">
        <v>5600000</v>
      </c>
      <c r="F1681" s="199" t="s">
        <v>4095</v>
      </c>
    </row>
    <row r="1682" spans="1:6" ht="15.75" x14ac:dyDescent="0.25">
      <c r="A1682" s="197">
        <v>118</v>
      </c>
      <c r="B1682" s="195" t="s">
        <v>3891</v>
      </c>
      <c r="C1682" s="196" t="s">
        <v>4103</v>
      </c>
      <c r="D1682" s="197" t="s">
        <v>3504</v>
      </c>
      <c r="E1682" s="213">
        <v>2300000</v>
      </c>
      <c r="F1682" s="199" t="s">
        <v>4094</v>
      </c>
    </row>
    <row r="1683" spans="1:6" ht="15.75" x14ac:dyDescent="0.25">
      <c r="A1683" s="197">
        <v>119</v>
      </c>
      <c r="B1683" s="195" t="s">
        <v>3892</v>
      </c>
      <c r="C1683" s="196" t="s">
        <v>3718</v>
      </c>
      <c r="D1683" s="197" t="s">
        <v>3504</v>
      </c>
      <c r="E1683" s="213">
        <v>230000</v>
      </c>
      <c r="F1683" s="191"/>
    </row>
    <row r="1684" spans="1:6" ht="15.75" x14ac:dyDescent="0.25">
      <c r="A1684" s="197">
        <v>120</v>
      </c>
      <c r="B1684" s="195" t="s">
        <v>3893</v>
      </c>
      <c r="C1684" s="196" t="s">
        <v>3718</v>
      </c>
      <c r="D1684" s="200" t="s">
        <v>3769</v>
      </c>
      <c r="E1684" s="213">
        <v>560000</v>
      </c>
      <c r="F1684" s="191"/>
    </row>
    <row r="1685" spans="1:6" ht="15.75" x14ac:dyDescent="0.25">
      <c r="A1685" s="197">
        <v>121</v>
      </c>
      <c r="B1685" s="195" t="s">
        <v>3894</v>
      </c>
      <c r="C1685" s="196" t="s">
        <v>3719</v>
      </c>
      <c r="D1685" s="200" t="s">
        <v>3772</v>
      </c>
      <c r="E1685" s="213">
        <v>720000</v>
      </c>
      <c r="F1685" s="191"/>
    </row>
    <row r="1686" spans="1:6" ht="15.75" x14ac:dyDescent="0.25">
      <c r="A1686" s="197">
        <v>122</v>
      </c>
      <c r="B1686" s="195" t="s">
        <v>3895</v>
      </c>
      <c r="C1686" s="196" t="s">
        <v>3717</v>
      </c>
      <c r="D1686" s="200" t="s">
        <v>3770</v>
      </c>
      <c r="E1686" s="213">
        <v>1920000</v>
      </c>
      <c r="F1686" s="191" t="s">
        <v>4099</v>
      </c>
    </row>
    <row r="1687" spans="1:6" ht="15.75" x14ac:dyDescent="0.25">
      <c r="A1687" s="197">
        <v>123</v>
      </c>
      <c r="B1687" s="195" t="s">
        <v>3896</v>
      </c>
      <c r="C1687" s="196" t="s">
        <v>3717</v>
      </c>
      <c r="D1687" s="199" t="s">
        <v>3773</v>
      </c>
      <c r="E1687" s="213">
        <v>450000</v>
      </c>
      <c r="F1687" s="191"/>
    </row>
    <row r="1688" spans="1:6" ht="15.75" x14ac:dyDescent="0.25">
      <c r="A1688" s="197">
        <v>124</v>
      </c>
      <c r="B1688" s="195" t="s">
        <v>3897</v>
      </c>
      <c r="C1688" s="196" t="s">
        <v>3720</v>
      </c>
      <c r="D1688" s="197" t="s">
        <v>3769</v>
      </c>
      <c r="E1688" s="213">
        <v>560000</v>
      </c>
      <c r="F1688" s="191"/>
    </row>
    <row r="1689" spans="1:6" ht="15.75" x14ac:dyDescent="0.25">
      <c r="A1689" s="197">
        <v>125</v>
      </c>
      <c r="B1689" s="195" t="s">
        <v>3898</v>
      </c>
      <c r="C1689" s="196" t="s">
        <v>3720</v>
      </c>
      <c r="D1689" s="197" t="s">
        <v>3504</v>
      </c>
      <c r="E1689" s="213">
        <v>230000</v>
      </c>
      <c r="F1689" s="191"/>
    </row>
    <row r="1690" spans="1:6" ht="15.75" x14ac:dyDescent="0.25">
      <c r="A1690" s="197">
        <v>126</v>
      </c>
      <c r="B1690" s="195" t="s">
        <v>3899</v>
      </c>
      <c r="C1690" s="196" t="s">
        <v>3721</v>
      </c>
      <c r="D1690" s="197" t="s">
        <v>3504</v>
      </c>
      <c r="E1690" s="213">
        <v>230000</v>
      </c>
      <c r="F1690" s="191"/>
    </row>
    <row r="1691" spans="1:6" ht="15.75" x14ac:dyDescent="0.25">
      <c r="A1691" s="197">
        <v>127</v>
      </c>
      <c r="B1691" s="195" t="s">
        <v>3900</v>
      </c>
      <c r="C1691" s="196" t="s">
        <v>3721</v>
      </c>
      <c r="D1691" s="197" t="s">
        <v>3769</v>
      </c>
      <c r="E1691" s="213">
        <v>560000</v>
      </c>
      <c r="F1691" s="191"/>
    </row>
    <row r="1692" spans="1:6" ht="15.75" x14ac:dyDescent="0.25">
      <c r="A1692" s="197">
        <v>128</v>
      </c>
      <c r="B1692" s="195" t="s">
        <v>3901</v>
      </c>
      <c r="C1692" s="196" t="s">
        <v>3722</v>
      </c>
      <c r="D1692" s="197" t="s">
        <v>2576</v>
      </c>
      <c r="E1692" s="213">
        <v>430000</v>
      </c>
      <c r="F1692" s="191"/>
    </row>
    <row r="1693" spans="1:6" ht="15.75" x14ac:dyDescent="0.25">
      <c r="A1693" s="197">
        <v>129</v>
      </c>
      <c r="B1693" s="195" t="s">
        <v>3902</v>
      </c>
      <c r="C1693" s="196" t="s">
        <v>3723</v>
      </c>
      <c r="D1693" s="197" t="s">
        <v>3769</v>
      </c>
      <c r="E1693" s="213">
        <v>560000</v>
      </c>
      <c r="F1693" s="191"/>
    </row>
    <row r="1694" spans="1:6" ht="15.75" x14ac:dyDescent="0.25">
      <c r="A1694" s="197">
        <v>130</v>
      </c>
      <c r="B1694" s="195" t="s">
        <v>3903</v>
      </c>
      <c r="C1694" s="196" t="s">
        <v>3723</v>
      </c>
      <c r="D1694" s="197" t="s">
        <v>3504</v>
      </c>
      <c r="E1694" s="213">
        <v>230000</v>
      </c>
      <c r="F1694" s="191"/>
    </row>
    <row r="1695" spans="1:6" ht="15.75" x14ac:dyDescent="0.25">
      <c r="A1695" s="197">
        <v>131</v>
      </c>
      <c r="B1695" s="195" t="s">
        <v>3904</v>
      </c>
      <c r="C1695" s="192" t="s">
        <v>3724</v>
      </c>
      <c r="D1695" s="197" t="s">
        <v>3504</v>
      </c>
      <c r="E1695" s="213">
        <v>230000</v>
      </c>
      <c r="F1695" s="191"/>
    </row>
    <row r="1696" spans="1:6" ht="15.75" x14ac:dyDescent="0.25">
      <c r="A1696" s="197">
        <v>132</v>
      </c>
      <c r="B1696" s="195" t="s">
        <v>3905</v>
      </c>
      <c r="C1696" s="192" t="s">
        <v>3724</v>
      </c>
      <c r="D1696" s="197" t="s">
        <v>3769</v>
      </c>
      <c r="E1696" s="213">
        <v>560000</v>
      </c>
      <c r="F1696" s="191"/>
    </row>
    <row r="1697" spans="1:6" ht="15.75" x14ac:dyDescent="0.25">
      <c r="A1697" s="197">
        <v>133</v>
      </c>
      <c r="B1697" s="195" t="s">
        <v>3906</v>
      </c>
      <c r="C1697" s="196" t="s">
        <v>3725</v>
      </c>
      <c r="D1697" s="197" t="s">
        <v>3769</v>
      </c>
      <c r="E1697" s="213">
        <v>560000</v>
      </c>
      <c r="F1697" s="191"/>
    </row>
    <row r="1698" spans="1:6" ht="15.75" x14ac:dyDescent="0.25">
      <c r="A1698" s="197">
        <v>134</v>
      </c>
      <c r="B1698" s="195" t="s">
        <v>3907</v>
      </c>
      <c r="C1698" s="196" t="s">
        <v>3725</v>
      </c>
      <c r="D1698" s="197" t="s">
        <v>3504</v>
      </c>
      <c r="E1698" s="213">
        <v>230000</v>
      </c>
      <c r="F1698" s="191"/>
    </row>
    <row r="1699" spans="1:6" ht="15.75" x14ac:dyDescent="0.25">
      <c r="A1699" s="197">
        <v>135</v>
      </c>
      <c r="B1699" s="195" t="s">
        <v>3908</v>
      </c>
      <c r="C1699" s="196" t="s">
        <v>3726</v>
      </c>
      <c r="D1699" s="197" t="s">
        <v>3769</v>
      </c>
      <c r="E1699" s="213">
        <v>560000</v>
      </c>
      <c r="F1699" s="191"/>
    </row>
    <row r="1700" spans="1:6" ht="15.75" x14ac:dyDescent="0.25">
      <c r="A1700" s="197">
        <v>136</v>
      </c>
      <c r="B1700" s="195" t="s">
        <v>3909</v>
      </c>
      <c r="C1700" s="196" t="s">
        <v>3726</v>
      </c>
      <c r="D1700" s="197" t="s">
        <v>3504</v>
      </c>
      <c r="E1700" s="213">
        <v>230000</v>
      </c>
      <c r="F1700" s="191"/>
    </row>
    <row r="1701" spans="1:6" ht="15.75" x14ac:dyDescent="0.25">
      <c r="A1701" s="197">
        <v>137</v>
      </c>
      <c r="B1701" s="195" t="s">
        <v>3910</v>
      </c>
      <c r="C1701" s="196" t="s">
        <v>3727</v>
      </c>
      <c r="D1701" s="197" t="s">
        <v>3504</v>
      </c>
      <c r="E1701" s="213">
        <v>230000</v>
      </c>
      <c r="F1701" s="191"/>
    </row>
    <row r="1702" spans="1:6" ht="15.75" x14ac:dyDescent="0.25">
      <c r="A1702" s="197">
        <v>138</v>
      </c>
      <c r="B1702" s="195" t="s">
        <v>3911</v>
      </c>
      <c r="C1702" s="196" t="s">
        <v>3727</v>
      </c>
      <c r="D1702" s="197" t="s">
        <v>3769</v>
      </c>
      <c r="E1702" s="213">
        <v>560000</v>
      </c>
      <c r="F1702" s="191"/>
    </row>
    <row r="1703" spans="1:6" ht="15.75" x14ac:dyDescent="0.25">
      <c r="A1703" s="197">
        <v>139</v>
      </c>
      <c r="B1703" s="195" t="s">
        <v>3912</v>
      </c>
      <c r="C1703" s="196" t="s">
        <v>3727</v>
      </c>
      <c r="D1703" s="197" t="s">
        <v>2576</v>
      </c>
      <c r="E1703" s="213">
        <v>430000</v>
      </c>
      <c r="F1703" s="191"/>
    </row>
    <row r="1704" spans="1:6" ht="15.75" x14ac:dyDescent="0.25">
      <c r="A1704" s="197">
        <v>140</v>
      </c>
      <c r="B1704" s="195" t="s">
        <v>3913</v>
      </c>
      <c r="C1704" s="196" t="s">
        <v>3728</v>
      </c>
      <c r="D1704" s="197" t="s">
        <v>1002</v>
      </c>
      <c r="E1704" s="213">
        <v>210000</v>
      </c>
      <c r="F1704" s="191"/>
    </row>
    <row r="1705" spans="1:6" ht="15.75" x14ac:dyDescent="0.25">
      <c r="A1705" s="197">
        <v>141</v>
      </c>
      <c r="B1705" s="195" t="s">
        <v>3914</v>
      </c>
      <c r="C1705" s="196" t="s">
        <v>3729</v>
      </c>
      <c r="D1705" s="197" t="s">
        <v>3504</v>
      </c>
      <c r="E1705" s="213">
        <v>230000</v>
      </c>
      <c r="F1705" s="191"/>
    </row>
    <row r="1706" spans="1:6" ht="15.75" x14ac:dyDescent="0.25">
      <c r="A1706" s="197">
        <v>142</v>
      </c>
      <c r="B1706" s="195" t="s">
        <v>3915</v>
      </c>
      <c r="C1706" s="196" t="s">
        <v>3729</v>
      </c>
      <c r="D1706" s="197" t="s">
        <v>3769</v>
      </c>
      <c r="E1706" s="213">
        <v>560000</v>
      </c>
      <c r="F1706" s="191"/>
    </row>
    <row r="1707" spans="1:6" ht="15.75" x14ac:dyDescent="0.25">
      <c r="A1707" s="197">
        <v>143</v>
      </c>
      <c r="B1707" s="195" t="s">
        <v>3916</v>
      </c>
      <c r="C1707" s="196" t="s">
        <v>3730</v>
      </c>
      <c r="D1707" s="197" t="s">
        <v>3769</v>
      </c>
      <c r="E1707" s="213">
        <v>560000</v>
      </c>
      <c r="F1707" s="191"/>
    </row>
    <row r="1708" spans="1:6" ht="15.75" x14ac:dyDescent="0.25">
      <c r="A1708" s="197">
        <v>144</v>
      </c>
      <c r="B1708" s="195" t="s">
        <v>3917</v>
      </c>
      <c r="C1708" s="196" t="s">
        <v>3730</v>
      </c>
      <c r="D1708" s="197" t="s">
        <v>3504</v>
      </c>
      <c r="E1708" s="213">
        <v>230000</v>
      </c>
      <c r="F1708" s="191"/>
    </row>
    <row r="1709" spans="1:6" ht="15.75" x14ac:dyDescent="0.25">
      <c r="A1709" s="197">
        <v>145</v>
      </c>
      <c r="B1709" s="195" t="s">
        <v>3918</v>
      </c>
      <c r="C1709" s="196" t="s">
        <v>3731</v>
      </c>
      <c r="D1709" s="197" t="s">
        <v>3504</v>
      </c>
      <c r="E1709" s="213">
        <v>230000</v>
      </c>
      <c r="F1709" s="191"/>
    </row>
    <row r="1710" spans="1:6" ht="15.75" x14ac:dyDescent="0.25">
      <c r="A1710" s="197">
        <v>146</v>
      </c>
      <c r="B1710" s="195" t="s">
        <v>3919</v>
      </c>
      <c r="C1710" s="196" t="s">
        <v>3731</v>
      </c>
      <c r="D1710" s="197" t="s">
        <v>3769</v>
      </c>
      <c r="E1710" s="213">
        <v>560000</v>
      </c>
      <c r="F1710" s="191"/>
    </row>
    <row r="1711" spans="1:6" ht="15.75" x14ac:dyDescent="0.25">
      <c r="A1711" s="197">
        <v>147</v>
      </c>
      <c r="B1711" s="195" t="s">
        <v>3920</v>
      </c>
      <c r="C1711" s="196" t="s">
        <v>3732</v>
      </c>
      <c r="D1711" s="197" t="s">
        <v>3769</v>
      </c>
      <c r="E1711" s="213">
        <v>560000</v>
      </c>
      <c r="F1711" s="191"/>
    </row>
    <row r="1712" spans="1:6" ht="15.75" x14ac:dyDescent="0.25">
      <c r="A1712" s="197">
        <v>148</v>
      </c>
      <c r="B1712" s="195" t="s">
        <v>3921</v>
      </c>
      <c r="C1712" s="196" t="s">
        <v>3732</v>
      </c>
      <c r="D1712" s="197" t="s">
        <v>3504</v>
      </c>
      <c r="E1712" s="213">
        <v>230000</v>
      </c>
      <c r="F1712" s="191"/>
    </row>
    <row r="1713" spans="1:6" ht="15.75" x14ac:dyDescent="0.25">
      <c r="A1713" s="197">
        <v>149</v>
      </c>
      <c r="B1713" s="195" t="s">
        <v>3922</v>
      </c>
      <c r="C1713" s="196" t="s">
        <v>3733</v>
      </c>
      <c r="D1713" s="197" t="s">
        <v>3504</v>
      </c>
      <c r="E1713" s="213">
        <v>230000</v>
      </c>
      <c r="F1713" s="191"/>
    </row>
    <row r="1714" spans="1:6" ht="15.75" x14ac:dyDescent="0.25">
      <c r="A1714" s="197">
        <v>150</v>
      </c>
      <c r="B1714" s="195" t="s">
        <v>3923</v>
      </c>
      <c r="C1714" s="196" t="s">
        <v>3733</v>
      </c>
      <c r="D1714" s="197" t="s">
        <v>3769</v>
      </c>
      <c r="E1714" s="213">
        <v>560000</v>
      </c>
      <c r="F1714" s="191"/>
    </row>
    <row r="1715" spans="1:6" ht="15.75" x14ac:dyDescent="0.25">
      <c r="A1715" s="197">
        <v>151</v>
      </c>
      <c r="B1715" s="195" t="s">
        <v>3924</v>
      </c>
      <c r="C1715" s="196" t="s">
        <v>3734</v>
      </c>
      <c r="D1715" s="197" t="s">
        <v>3769</v>
      </c>
      <c r="E1715" s="213">
        <v>560000</v>
      </c>
      <c r="F1715" s="191"/>
    </row>
    <row r="1716" spans="1:6" ht="15.75" x14ac:dyDescent="0.25">
      <c r="A1716" s="197">
        <v>152</v>
      </c>
      <c r="B1716" s="195" t="s">
        <v>3925</v>
      </c>
      <c r="C1716" s="196" t="s">
        <v>3734</v>
      </c>
      <c r="D1716" s="197" t="s">
        <v>3504</v>
      </c>
      <c r="E1716" s="213">
        <v>230000</v>
      </c>
      <c r="F1716" s="191"/>
    </row>
    <row r="1717" spans="1:6" ht="15.75" x14ac:dyDescent="0.25">
      <c r="A1717" s="197">
        <v>153</v>
      </c>
      <c r="B1717" s="195" t="s">
        <v>3926</v>
      </c>
      <c r="C1717" s="196" t="s">
        <v>3735</v>
      </c>
      <c r="D1717" s="197" t="s">
        <v>3504</v>
      </c>
      <c r="E1717" s="213">
        <v>230000</v>
      </c>
      <c r="F1717" s="191"/>
    </row>
    <row r="1718" spans="1:6" ht="15.75" x14ac:dyDescent="0.25">
      <c r="A1718" s="197">
        <v>154</v>
      </c>
      <c r="B1718" s="195" t="s">
        <v>3927</v>
      </c>
      <c r="C1718" s="196" t="s">
        <v>3735</v>
      </c>
      <c r="D1718" s="197" t="s">
        <v>3769</v>
      </c>
      <c r="E1718" s="213">
        <v>560000</v>
      </c>
      <c r="F1718" s="191"/>
    </row>
    <row r="1719" spans="1:6" ht="15.75" x14ac:dyDescent="0.25">
      <c r="A1719" s="197">
        <v>155</v>
      </c>
      <c r="B1719" s="195" t="s">
        <v>3928</v>
      </c>
      <c r="C1719" s="196" t="s">
        <v>3736</v>
      </c>
      <c r="D1719" s="197" t="s">
        <v>3769</v>
      </c>
      <c r="E1719" s="213">
        <v>560000</v>
      </c>
      <c r="F1719" s="191"/>
    </row>
    <row r="1720" spans="1:6" ht="15.75" x14ac:dyDescent="0.25">
      <c r="A1720" s="197">
        <v>156</v>
      </c>
      <c r="B1720" s="195" t="s">
        <v>3929</v>
      </c>
      <c r="C1720" s="196" t="s">
        <v>3736</v>
      </c>
      <c r="D1720" s="197" t="s">
        <v>3504</v>
      </c>
      <c r="E1720" s="213">
        <v>230000</v>
      </c>
      <c r="F1720" s="191"/>
    </row>
    <row r="1721" spans="1:6" ht="15.75" x14ac:dyDescent="0.25">
      <c r="A1721" s="197">
        <v>157</v>
      </c>
      <c r="B1721" s="195" t="s">
        <v>3930</v>
      </c>
      <c r="C1721" s="196" t="s">
        <v>3737</v>
      </c>
      <c r="D1721" s="197" t="s">
        <v>2575</v>
      </c>
      <c r="E1721" s="213">
        <v>400000</v>
      </c>
      <c r="F1721" s="191"/>
    </row>
    <row r="1722" spans="1:6" ht="15.75" x14ac:dyDescent="0.25">
      <c r="A1722" s="197">
        <v>158</v>
      </c>
      <c r="B1722" s="195" t="s">
        <v>3931</v>
      </c>
      <c r="C1722" s="196" t="s">
        <v>3738</v>
      </c>
      <c r="D1722" s="200" t="s">
        <v>3354</v>
      </c>
      <c r="E1722" s="213">
        <v>935000</v>
      </c>
      <c r="F1722" s="191"/>
    </row>
    <row r="1723" spans="1:6" ht="15.75" x14ac:dyDescent="0.25">
      <c r="A1723" s="197">
        <v>159</v>
      </c>
      <c r="B1723" s="195" t="s">
        <v>3932</v>
      </c>
      <c r="C1723" s="196" t="s">
        <v>3739</v>
      </c>
      <c r="D1723" s="200" t="s">
        <v>3354</v>
      </c>
      <c r="E1723" s="213">
        <v>935000</v>
      </c>
      <c r="F1723" s="191"/>
    </row>
    <row r="1724" spans="1:6" ht="15.75" x14ac:dyDescent="0.25">
      <c r="A1724" s="197">
        <v>160</v>
      </c>
      <c r="B1724" s="195" t="s">
        <v>3933</v>
      </c>
      <c r="C1724" s="196" t="s">
        <v>3740</v>
      </c>
      <c r="D1724" s="200" t="s">
        <v>3769</v>
      </c>
      <c r="E1724" s="213">
        <v>560000</v>
      </c>
      <c r="F1724" s="191"/>
    </row>
    <row r="1725" spans="1:6" ht="15.75" x14ac:dyDescent="0.25">
      <c r="A1725" s="197">
        <v>161</v>
      </c>
      <c r="B1725" s="195" t="s">
        <v>3934</v>
      </c>
      <c r="C1725" s="196" t="s">
        <v>3740</v>
      </c>
      <c r="D1725" s="200" t="s">
        <v>3504</v>
      </c>
      <c r="E1725" s="213">
        <v>230000</v>
      </c>
      <c r="F1725" s="191"/>
    </row>
    <row r="1726" spans="1:6" ht="15.75" x14ac:dyDescent="0.25">
      <c r="A1726" s="197">
        <v>162</v>
      </c>
      <c r="B1726" s="195" t="s">
        <v>3935</v>
      </c>
      <c r="C1726" s="196" t="s">
        <v>3741</v>
      </c>
      <c r="D1726" s="200" t="s">
        <v>3769</v>
      </c>
      <c r="E1726" s="213">
        <v>560000</v>
      </c>
      <c r="F1726" s="191"/>
    </row>
    <row r="1727" spans="1:6" ht="15.75" x14ac:dyDescent="0.25">
      <c r="A1727" s="197">
        <v>163</v>
      </c>
      <c r="B1727" s="195" t="s">
        <v>3936</v>
      </c>
      <c r="C1727" s="196" t="s">
        <v>3741</v>
      </c>
      <c r="D1727" s="200" t="s">
        <v>3504</v>
      </c>
      <c r="E1727" s="213">
        <v>230000</v>
      </c>
      <c r="F1727" s="191"/>
    </row>
    <row r="1728" spans="1:6" ht="15.75" x14ac:dyDescent="0.25">
      <c r="A1728" s="197">
        <v>164</v>
      </c>
      <c r="B1728" s="195" t="s">
        <v>3937</v>
      </c>
      <c r="C1728" s="196" t="s">
        <v>3742</v>
      </c>
      <c r="D1728" s="200" t="s">
        <v>3504</v>
      </c>
      <c r="E1728" s="213">
        <v>230000</v>
      </c>
      <c r="F1728" s="191"/>
    </row>
    <row r="1729" spans="1:6" ht="15.75" x14ac:dyDescent="0.25">
      <c r="A1729" s="197">
        <v>165</v>
      </c>
      <c r="B1729" s="195" t="s">
        <v>3938</v>
      </c>
      <c r="C1729" s="196" t="s">
        <v>3742</v>
      </c>
      <c r="D1729" s="200" t="s">
        <v>3769</v>
      </c>
      <c r="E1729" s="213">
        <v>560000</v>
      </c>
      <c r="F1729" s="191"/>
    </row>
    <row r="1730" spans="1:6" ht="15.75" x14ac:dyDescent="0.25">
      <c r="A1730" s="197">
        <v>166</v>
      </c>
      <c r="B1730" s="195" t="s">
        <v>3939</v>
      </c>
      <c r="C1730" s="196" t="s">
        <v>3743</v>
      </c>
      <c r="D1730" s="200" t="s">
        <v>3769</v>
      </c>
      <c r="E1730" s="213">
        <v>560000</v>
      </c>
      <c r="F1730" s="191"/>
    </row>
    <row r="1731" spans="1:6" ht="15.75" x14ac:dyDescent="0.25">
      <c r="A1731" s="197">
        <v>167</v>
      </c>
      <c r="B1731" s="195" t="s">
        <v>3940</v>
      </c>
      <c r="C1731" s="196" t="s">
        <v>3743</v>
      </c>
      <c r="D1731" s="200" t="s">
        <v>3504</v>
      </c>
      <c r="E1731" s="213">
        <v>230000</v>
      </c>
      <c r="F1731" s="191"/>
    </row>
    <row r="1732" spans="1:6" ht="15.75" x14ac:dyDescent="0.25">
      <c r="A1732" s="197">
        <v>168</v>
      </c>
      <c r="B1732" s="195" t="s">
        <v>3941</v>
      </c>
      <c r="C1732" s="196" t="s">
        <v>3744</v>
      </c>
      <c r="D1732" s="200" t="s">
        <v>3769</v>
      </c>
      <c r="E1732" s="213">
        <v>560000</v>
      </c>
      <c r="F1732" s="191"/>
    </row>
    <row r="1733" spans="1:6" ht="15.75" x14ac:dyDescent="0.25">
      <c r="A1733" s="197">
        <v>169</v>
      </c>
      <c r="B1733" s="195" t="s">
        <v>3942</v>
      </c>
      <c r="C1733" s="196" t="s">
        <v>3744</v>
      </c>
      <c r="D1733" s="197" t="s">
        <v>3504</v>
      </c>
      <c r="E1733" s="213">
        <v>230000</v>
      </c>
      <c r="F1733" s="191"/>
    </row>
    <row r="1734" spans="1:6" ht="15.75" x14ac:dyDescent="0.25">
      <c r="A1734" s="197">
        <v>170</v>
      </c>
      <c r="B1734" s="195" t="s">
        <v>3943</v>
      </c>
      <c r="C1734" s="196" t="s">
        <v>3745</v>
      </c>
      <c r="D1734" s="197" t="s">
        <v>2575</v>
      </c>
      <c r="E1734" s="213">
        <v>400000</v>
      </c>
      <c r="F1734" s="191"/>
    </row>
    <row r="1735" spans="1:6" ht="15.75" x14ac:dyDescent="0.25">
      <c r="A1735" s="197">
        <v>171</v>
      </c>
      <c r="B1735" s="195" t="s">
        <v>3944</v>
      </c>
      <c r="C1735" s="196" t="s">
        <v>3746</v>
      </c>
      <c r="D1735" s="197" t="s">
        <v>3769</v>
      </c>
      <c r="E1735" s="213">
        <v>560000</v>
      </c>
      <c r="F1735" s="191"/>
    </row>
    <row r="1736" spans="1:6" ht="15.75" x14ac:dyDescent="0.25">
      <c r="A1736" s="197">
        <v>172</v>
      </c>
      <c r="B1736" s="195" t="s">
        <v>3945</v>
      </c>
      <c r="C1736" s="196" t="s">
        <v>3746</v>
      </c>
      <c r="D1736" s="197" t="s">
        <v>3504</v>
      </c>
      <c r="E1736" s="213">
        <v>230000</v>
      </c>
      <c r="F1736" s="191"/>
    </row>
    <row r="1737" spans="1:6" ht="15.75" x14ac:dyDescent="0.25">
      <c r="A1737" s="197">
        <v>173</v>
      </c>
      <c r="B1737" s="195" t="s">
        <v>3946</v>
      </c>
      <c r="C1737" s="196" t="s">
        <v>3747</v>
      </c>
      <c r="D1737" s="197" t="s">
        <v>3504</v>
      </c>
      <c r="E1737" s="213">
        <v>230000</v>
      </c>
      <c r="F1737" s="191"/>
    </row>
    <row r="1738" spans="1:6" ht="15.75" x14ac:dyDescent="0.25">
      <c r="A1738" s="197">
        <v>174</v>
      </c>
      <c r="B1738" s="195" t="s">
        <v>3947</v>
      </c>
      <c r="C1738" s="196" t="s">
        <v>3747</v>
      </c>
      <c r="D1738" s="197" t="s">
        <v>3769</v>
      </c>
      <c r="E1738" s="213">
        <v>560000</v>
      </c>
      <c r="F1738" s="191"/>
    </row>
    <row r="1739" spans="1:6" ht="15.75" x14ac:dyDescent="0.25">
      <c r="A1739" s="197">
        <v>175</v>
      </c>
      <c r="B1739" s="195" t="s">
        <v>3948</v>
      </c>
      <c r="C1739" s="196" t="s">
        <v>3674</v>
      </c>
      <c r="D1739" s="197" t="s">
        <v>3504</v>
      </c>
      <c r="E1739" s="213">
        <v>230000</v>
      </c>
      <c r="F1739" s="191"/>
    </row>
    <row r="1740" spans="1:6" ht="15.75" customHeight="1" x14ac:dyDescent="0.25">
      <c r="A1740" s="197">
        <v>176</v>
      </c>
      <c r="B1740" s="195" t="s">
        <v>3949</v>
      </c>
      <c r="C1740" s="192" t="s">
        <v>3673</v>
      </c>
      <c r="D1740" s="197" t="s">
        <v>3504</v>
      </c>
      <c r="E1740" s="213">
        <v>230000</v>
      </c>
      <c r="F1740" s="191"/>
    </row>
    <row r="1741" spans="1:6" ht="15.75" x14ac:dyDescent="0.25">
      <c r="A1741" s="197">
        <v>177</v>
      </c>
      <c r="B1741" s="195" t="s">
        <v>3950</v>
      </c>
      <c r="C1741" s="196" t="s">
        <v>3748</v>
      </c>
      <c r="D1741" s="197" t="s">
        <v>3504</v>
      </c>
      <c r="E1741" s="213">
        <v>230000</v>
      </c>
      <c r="F1741" s="191"/>
    </row>
    <row r="1742" spans="1:6" ht="15.75" x14ac:dyDescent="0.25">
      <c r="A1742" s="197">
        <v>178</v>
      </c>
      <c r="B1742" s="195" t="s">
        <v>3951</v>
      </c>
      <c r="C1742" s="196" t="s">
        <v>3748</v>
      </c>
      <c r="D1742" s="197" t="s">
        <v>3769</v>
      </c>
      <c r="E1742" s="213">
        <v>560000</v>
      </c>
      <c r="F1742" s="191"/>
    </row>
    <row r="1743" spans="1:6" ht="15.75" x14ac:dyDescent="0.25">
      <c r="A1743" s="197">
        <v>179</v>
      </c>
      <c r="B1743" s="195" t="s">
        <v>3952</v>
      </c>
      <c r="C1743" s="196" t="s">
        <v>3124</v>
      </c>
      <c r="D1743" s="197" t="s">
        <v>3769</v>
      </c>
      <c r="E1743" s="213">
        <v>560000</v>
      </c>
      <c r="F1743" s="191"/>
    </row>
    <row r="1744" spans="1:6" ht="15.75" x14ac:dyDescent="0.25">
      <c r="A1744" s="197">
        <v>180</v>
      </c>
      <c r="B1744" s="195" t="s">
        <v>3953</v>
      </c>
      <c r="C1744" s="196" t="s">
        <v>3124</v>
      </c>
      <c r="D1744" s="197" t="s">
        <v>3504</v>
      </c>
      <c r="E1744" s="213">
        <v>230000</v>
      </c>
      <c r="F1744" s="191"/>
    </row>
    <row r="1745" spans="1:6" ht="15.75" x14ac:dyDescent="0.25">
      <c r="A1745" s="197">
        <v>181</v>
      </c>
      <c r="B1745" s="195" t="s">
        <v>3954</v>
      </c>
      <c r="C1745" s="196" t="s">
        <v>3749</v>
      </c>
      <c r="D1745" s="197" t="s">
        <v>3504</v>
      </c>
      <c r="E1745" s="213">
        <v>230000</v>
      </c>
      <c r="F1745" s="191"/>
    </row>
    <row r="1746" spans="1:6" ht="15.75" x14ac:dyDescent="0.25">
      <c r="A1746" s="197">
        <v>182</v>
      </c>
      <c r="B1746" s="195" t="s">
        <v>3955</v>
      </c>
      <c r="C1746" s="196" t="s">
        <v>3749</v>
      </c>
      <c r="D1746" s="197" t="s">
        <v>3769</v>
      </c>
      <c r="E1746" s="213">
        <v>560000</v>
      </c>
      <c r="F1746" s="191"/>
    </row>
    <row r="1747" spans="1:6" ht="15.75" x14ac:dyDescent="0.25">
      <c r="A1747" s="197">
        <v>183</v>
      </c>
      <c r="B1747" s="195" t="s">
        <v>3956</v>
      </c>
      <c r="C1747" s="196" t="s">
        <v>3750</v>
      </c>
      <c r="D1747" s="197" t="s">
        <v>3769</v>
      </c>
      <c r="E1747" s="213">
        <v>560000</v>
      </c>
      <c r="F1747" s="191"/>
    </row>
    <row r="1748" spans="1:6" ht="15.75" x14ac:dyDescent="0.25">
      <c r="A1748" s="197">
        <v>184</v>
      </c>
      <c r="B1748" s="195" t="s">
        <v>3957</v>
      </c>
      <c r="C1748" s="196" t="s">
        <v>3750</v>
      </c>
      <c r="D1748" s="197" t="s">
        <v>3504</v>
      </c>
      <c r="E1748" s="213">
        <v>230000</v>
      </c>
      <c r="F1748" s="191"/>
    </row>
    <row r="1749" spans="1:6" ht="15.75" x14ac:dyDescent="0.25">
      <c r="A1749" s="197">
        <v>185</v>
      </c>
      <c r="B1749" s="195" t="s">
        <v>3958</v>
      </c>
      <c r="C1749" s="192" t="s">
        <v>3751</v>
      </c>
      <c r="D1749" s="197" t="s">
        <v>3504</v>
      </c>
      <c r="E1749" s="213">
        <v>230000</v>
      </c>
      <c r="F1749" s="191"/>
    </row>
    <row r="1750" spans="1:6" ht="15.75" x14ac:dyDescent="0.25">
      <c r="A1750" s="197">
        <v>186</v>
      </c>
      <c r="B1750" s="195" t="s">
        <v>3959</v>
      </c>
      <c r="C1750" s="192" t="s">
        <v>3751</v>
      </c>
      <c r="D1750" s="197" t="s">
        <v>3769</v>
      </c>
      <c r="E1750" s="213">
        <v>560000</v>
      </c>
      <c r="F1750" s="191"/>
    </row>
    <row r="1751" spans="1:6" ht="15.75" x14ac:dyDescent="0.25">
      <c r="A1751" s="197">
        <v>187</v>
      </c>
      <c r="B1751" s="195" t="s">
        <v>3960</v>
      </c>
      <c r="C1751" s="196" t="s">
        <v>3752</v>
      </c>
      <c r="D1751" s="197" t="s">
        <v>3769</v>
      </c>
      <c r="E1751" s="213">
        <v>560000</v>
      </c>
      <c r="F1751" s="191"/>
    </row>
    <row r="1752" spans="1:6" ht="15.75" x14ac:dyDescent="0.25">
      <c r="A1752" s="197">
        <v>188</v>
      </c>
      <c r="B1752" s="195" t="s">
        <v>3961</v>
      </c>
      <c r="C1752" s="196" t="s">
        <v>3752</v>
      </c>
      <c r="D1752" s="197" t="s">
        <v>3504</v>
      </c>
      <c r="E1752" s="213">
        <v>230000</v>
      </c>
      <c r="F1752" s="191"/>
    </row>
    <row r="1753" spans="1:6" ht="15.75" x14ac:dyDescent="0.25">
      <c r="A1753" s="197">
        <v>189</v>
      </c>
      <c r="B1753" s="195" t="s">
        <v>3962</v>
      </c>
      <c r="C1753" s="196" t="s">
        <v>3753</v>
      </c>
      <c r="D1753" s="197" t="s">
        <v>3504</v>
      </c>
      <c r="E1753" s="213">
        <v>230000</v>
      </c>
      <c r="F1753" s="191"/>
    </row>
    <row r="1754" spans="1:6" ht="15.75" x14ac:dyDescent="0.25">
      <c r="A1754" s="197">
        <v>190</v>
      </c>
      <c r="B1754" s="195" t="s">
        <v>3963</v>
      </c>
      <c r="C1754" s="196" t="s">
        <v>3753</v>
      </c>
      <c r="D1754" s="197" t="s">
        <v>3769</v>
      </c>
      <c r="E1754" s="213">
        <v>560000</v>
      </c>
      <c r="F1754" s="191"/>
    </row>
    <row r="1755" spans="1:6" ht="15.75" x14ac:dyDescent="0.25">
      <c r="A1755" s="197">
        <v>191</v>
      </c>
      <c r="B1755" s="195" t="s">
        <v>3964</v>
      </c>
      <c r="C1755" s="196" t="s">
        <v>3754</v>
      </c>
      <c r="D1755" s="197" t="s">
        <v>3769</v>
      </c>
      <c r="E1755" s="213">
        <v>560000</v>
      </c>
      <c r="F1755" s="191"/>
    </row>
    <row r="1756" spans="1:6" ht="15.75" x14ac:dyDescent="0.25">
      <c r="A1756" s="197">
        <v>192</v>
      </c>
      <c r="B1756" s="195" t="s">
        <v>3965</v>
      </c>
      <c r="C1756" s="196" t="s">
        <v>3754</v>
      </c>
      <c r="D1756" s="197" t="s">
        <v>3504</v>
      </c>
      <c r="E1756" s="213">
        <v>230000</v>
      </c>
      <c r="F1756" s="191"/>
    </row>
    <row r="1757" spans="1:6" ht="15.75" x14ac:dyDescent="0.25">
      <c r="A1757" s="197">
        <v>193</v>
      </c>
      <c r="B1757" s="195" t="s">
        <v>3966</v>
      </c>
      <c r="C1757" s="196" t="s">
        <v>2937</v>
      </c>
      <c r="D1757" s="197" t="s">
        <v>3769</v>
      </c>
      <c r="E1757" s="213">
        <v>560000</v>
      </c>
      <c r="F1757" s="191"/>
    </row>
    <row r="1758" spans="1:6" ht="15.75" x14ac:dyDescent="0.25">
      <c r="A1758" s="197">
        <v>194</v>
      </c>
      <c r="B1758" s="195" t="s">
        <v>3967</v>
      </c>
      <c r="C1758" s="196" t="s">
        <v>2937</v>
      </c>
      <c r="D1758" s="197" t="s">
        <v>3504</v>
      </c>
      <c r="E1758" s="213">
        <v>230000</v>
      </c>
      <c r="F1758" s="191"/>
    </row>
    <row r="1759" spans="1:6" ht="15.75" x14ac:dyDescent="0.25">
      <c r="A1759" s="197">
        <v>195</v>
      </c>
      <c r="B1759" s="195" t="s">
        <v>3968</v>
      </c>
      <c r="C1759" s="196" t="s">
        <v>3755</v>
      </c>
      <c r="D1759" s="197" t="s">
        <v>3504</v>
      </c>
      <c r="E1759" s="213">
        <v>230000</v>
      </c>
      <c r="F1759" s="191"/>
    </row>
    <row r="1760" spans="1:6" ht="15.75" x14ac:dyDescent="0.25">
      <c r="A1760" s="197">
        <v>196</v>
      </c>
      <c r="B1760" s="195" t="s">
        <v>3969</v>
      </c>
      <c r="C1760" s="196" t="s">
        <v>3755</v>
      </c>
      <c r="D1760" s="197" t="s">
        <v>3769</v>
      </c>
      <c r="E1760" s="213">
        <v>560000</v>
      </c>
      <c r="F1760" s="191"/>
    </row>
    <row r="1761" spans="1:6" ht="15.75" x14ac:dyDescent="0.25">
      <c r="A1761" s="197">
        <v>197</v>
      </c>
      <c r="B1761" s="195" t="s">
        <v>3970</v>
      </c>
      <c r="C1761" s="196" t="s">
        <v>3756</v>
      </c>
      <c r="D1761" s="197" t="s">
        <v>3769</v>
      </c>
      <c r="E1761" s="213">
        <v>560000</v>
      </c>
      <c r="F1761" s="191"/>
    </row>
    <row r="1762" spans="1:6" ht="15.75" x14ac:dyDescent="0.25">
      <c r="A1762" s="197">
        <v>198</v>
      </c>
      <c r="B1762" s="195" t="s">
        <v>3971</v>
      </c>
      <c r="C1762" s="196" t="s">
        <v>3756</v>
      </c>
      <c r="D1762" s="197" t="s">
        <v>3504</v>
      </c>
      <c r="E1762" s="213">
        <v>230000</v>
      </c>
      <c r="F1762" s="191"/>
    </row>
    <row r="1763" spans="1:6" ht="15.75" x14ac:dyDescent="0.25">
      <c r="A1763" s="197">
        <v>199</v>
      </c>
      <c r="B1763" s="195" t="s">
        <v>3972</v>
      </c>
      <c r="C1763" s="196" t="s">
        <v>3757</v>
      </c>
      <c r="D1763" s="197" t="s">
        <v>3504</v>
      </c>
      <c r="E1763" s="213">
        <v>230000</v>
      </c>
      <c r="F1763" s="191"/>
    </row>
    <row r="1764" spans="1:6" ht="15.75" x14ac:dyDescent="0.25">
      <c r="A1764" s="197">
        <v>200</v>
      </c>
      <c r="B1764" s="195" t="s">
        <v>3973</v>
      </c>
      <c r="C1764" s="196" t="s">
        <v>3757</v>
      </c>
      <c r="D1764" s="197" t="s">
        <v>3769</v>
      </c>
      <c r="E1764" s="213">
        <v>560000</v>
      </c>
      <c r="F1764" s="191"/>
    </row>
    <row r="1765" spans="1:6" ht="15.75" x14ac:dyDescent="0.25">
      <c r="A1765" s="197">
        <v>201</v>
      </c>
      <c r="B1765" s="195" t="s">
        <v>3974</v>
      </c>
      <c r="C1765" s="196" t="s">
        <v>3758</v>
      </c>
      <c r="D1765" s="197" t="s">
        <v>3769</v>
      </c>
      <c r="E1765" s="213">
        <v>560000</v>
      </c>
      <c r="F1765" s="191"/>
    </row>
    <row r="1766" spans="1:6" ht="15.75" x14ac:dyDescent="0.25">
      <c r="A1766" s="197">
        <v>202</v>
      </c>
      <c r="B1766" s="195" t="s">
        <v>3975</v>
      </c>
      <c r="C1766" s="196" t="s">
        <v>3758</v>
      </c>
      <c r="D1766" s="197" t="s">
        <v>3504</v>
      </c>
      <c r="E1766" s="213">
        <v>230000</v>
      </c>
      <c r="F1766" s="191"/>
    </row>
    <row r="1767" spans="1:6" ht="15.75" x14ac:dyDescent="0.25">
      <c r="A1767" s="197">
        <v>203</v>
      </c>
      <c r="B1767" s="195" t="s">
        <v>3976</v>
      </c>
      <c r="C1767" s="196" t="s">
        <v>3759</v>
      </c>
      <c r="D1767" s="197" t="s">
        <v>3504</v>
      </c>
      <c r="E1767" s="213">
        <v>230000</v>
      </c>
      <c r="F1767" s="191"/>
    </row>
    <row r="1768" spans="1:6" ht="15.75" x14ac:dyDescent="0.25">
      <c r="A1768" s="197">
        <v>204</v>
      </c>
      <c r="B1768" s="195" t="s">
        <v>3977</v>
      </c>
      <c r="C1768" s="196" t="s">
        <v>3759</v>
      </c>
      <c r="D1768" s="197" t="s">
        <v>3769</v>
      </c>
      <c r="E1768" s="213">
        <v>560000</v>
      </c>
      <c r="F1768" s="191"/>
    </row>
    <row r="1769" spans="1:6" ht="15.75" x14ac:dyDescent="0.25">
      <c r="A1769" s="197">
        <v>205</v>
      </c>
      <c r="B1769" s="195" t="s">
        <v>3978</v>
      </c>
      <c r="C1769" s="196" t="s">
        <v>3760</v>
      </c>
      <c r="D1769" s="197" t="s">
        <v>3769</v>
      </c>
      <c r="E1769" s="213">
        <v>560000</v>
      </c>
      <c r="F1769" s="191"/>
    </row>
    <row r="1770" spans="1:6" ht="15.75" x14ac:dyDescent="0.25">
      <c r="A1770" s="197">
        <v>206</v>
      </c>
      <c r="B1770" s="195" t="s">
        <v>3979</v>
      </c>
      <c r="C1770" s="196" t="s">
        <v>3760</v>
      </c>
      <c r="D1770" s="197" t="s">
        <v>3504</v>
      </c>
      <c r="E1770" s="213">
        <v>230000</v>
      </c>
      <c r="F1770" s="191"/>
    </row>
    <row r="1771" spans="1:6" ht="15.75" x14ac:dyDescent="0.25">
      <c r="A1771" s="197">
        <v>207</v>
      </c>
      <c r="B1771" s="195" t="s">
        <v>3980</v>
      </c>
      <c r="C1771" s="196" t="s">
        <v>3761</v>
      </c>
      <c r="D1771" s="197" t="s">
        <v>3504</v>
      </c>
      <c r="E1771" s="213">
        <v>230000</v>
      </c>
      <c r="F1771" s="191"/>
    </row>
    <row r="1772" spans="1:6" ht="15.75" x14ac:dyDescent="0.25">
      <c r="A1772" s="197">
        <v>208</v>
      </c>
      <c r="B1772" s="195" t="s">
        <v>3981</v>
      </c>
      <c r="C1772" s="196" t="s">
        <v>3761</v>
      </c>
      <c r="D1772" s="197" t="s">
        <v>3769</v>
      </c>
      <c r="E1772" s="213">
        <v>560000</v>
      </c>
      <c r="F1772" s="191"/>
    </row>
    <row r="1773" spans="1:6" ht="15.75" x14ac:dyDescent="0.25">
      <c r="A1773" s="197">
        <v>209</v>
      </c>
      <c r="B1773" s="195" t="s">
        <v>3982</v>
      </c>
      <c r="C1773" s="196" t="s">
        <v>3762</v>
      </c>
      <c r="D1773" s="197" t="s">
        <v>3769</v>
      </c>
      <c r="E1773" s="213">
        <v>560000</v>
      </c>
      <c r="F1773" s="191"/>
    </row>
    <row r="1774" spans="1:6" ht="15.75" x14ac:dyDescent="0.25">
      <c r="A1774" s="197">
        <v>210</v>
      </c>
      <c r="B1774" s="195" t="s">
        <v>3983</v>
      </c>
      <c r="C1774" s="196" t="s">
        <v>3762</v>
      </c>
      <c r="D1774" s="197" t="s">
        <v>3504</v>
      </c>
      <c r="E1774" s="213">
        <v>230000</v>
      </c>
      <c r="F1774" s="191"/>
    </row>
    <row r="1775" spans="1:6" ht="15.75" x14ac:dyDescent="0.25">
      <c r="A1775" s="197">
        <v>211</v>
      </c>
      <c r="B1775" s="195" t="s">
        <v>3984</v>
      </c>
      <c r="C1775" s="196" t="s">
        <v>2657</v>
      </c>
      <c r="D1775" s="197" t="s">
        <v>3504</v>
      </c>
      <c r="E1775" s="213">
        <v>230000</v>
      </c>
      <c r="F1775" s="191"/>
    </row>
    <row r="1776" spans="1:6" ht="15.75" x14ac:dyDescent="0.25">
      <c r="A1776" s="197">
        <v>212</v>
      </c>
      <c r="B1776" s="195" t="s">
        <v>3985</v>
      </c>
      <c r="C1776" s="196" t="s">
        <v>2657</v>
      </c>
      <c r="D1776" s="197" t="s">
        <v>3769</v>
      </c>
      <c r="E1776" s="213">
        <v>560000</v>
      </c>
      <c r="F1776" s="191"/>
    </row>
    <row r="1777" spans="1:6" ht="15.75" x14ac:dyDescent="0.25">
      <c r="A1777" s="197">
        <v>213</v>
      </c>
      <c r="B1777" s="195" t="s">
        <v>3986</v>
      </c>
      <c r="C1777" s="196" t="s">
        <v>3763</v>
      </c>
      <c r="D1777" s="197" t="s">
        <v>3769</v>
      </c>
      <c r="E1777" s="213">
        <v>560000</v>
      </c>
      <c r="F1777" s="191"/>
    </row>
    <row r="1778" spans="1:6" ht="15.75" x14ac:dyDescent="0.25">
      <c r="A1778" s="197">
        <v>214</v>
      </c>
      <c r="B1778" s="195" t="s">
        <v>3987</v>
      </c>
      <c r="C1778" s="196" t="s">
        <v>3763</v>
      </c>
      <c r="D1778" s="197" t="s">
        <v>3504</v>
      </c>
      <c r="E1778" s="213">
        <v>230000</v>
      </c>
      <c r="F1778" s="191"/>
    </row>
    <row r="1779" spans="1:6" ht="15.75" x14ac:dyDescent="0.25">
      <c r="A1779" s="197">
        <v>215</v>
      </c>
      <c r="B1779" s="195" t="s">
        <v>3988</v>
      </c>
      <c r="C1779" s="196" t="s">
        <v>3301</v>
      </c>
      <c r="D1779" s="197" t="s">
        <v>3769</v>
      </c>
      <c r="E1779" s="213">
        <v>560000</v>
      </c>
      <c r="F1779" s="191"/>
    </row>
    <row r="1780" spans="1:6" ht="15.75" x14ac:dyDescent="0.25">
      <c r="A1780" s="197">
        <v>216</v>
      </c>
      <c r="B1780" s="195" t="s">
        <v>3989</v>
      </c>
      <c r="C1780" s="196" t="s">
        <v>3301</v>
      </c>
      <c r="D1780" s="197" t="s">
        <v>3504</v>
      </c>
      <c r="E1780" s="213">
        <v>230000</v>
      </c>
      <c r="F1780" s="191"/>
    </row>
    <row r="1781" spans="1:6" ht="15.75" x14ac:dyDescent="0.25">
      <c r="A1781" s="197">
        <v>217</v>
      </c>
      <c r="B1781" s="195" t="s">
        <v>3990</v>
      </c>
      <c r="C1781" s="196" t="s">
        <v>3764</v>
      </c>
      <c r="D1781" s="197" t="s">
        <v>3504</v>
      </c>
      <c r="E1781" s="213">
        <v>230000</v>
      </c>
      <c r="F1781" s="191"/>
    </row>
    <row r="1782" spans="1:6" ht="15.75" x14ac:dyDescent="0.25">
      <c r="A1782" s="197">
        <v>218</v>
      </c>
      <c r="B1782" s="195" t="s">
        <v>3991</v>
      </c>
      <c r="C1782" s="196" t="s">
        <v>3764</v>
      </c>
      <c r="D1782" s="197" t="s">
        <v>3769</v>
      </c>
      <c r="E1782" s="213">
        <v>560000</v>
      </c>
      <c r="F1782" s="191"/>
    </row>
    <row r="1783" spans="1:6" ht="15.75" x14ac:dyDescent="0.25">
      <c r="A1783" s="197">
        <v>219</v>
      </c>
      <c r="B1783" s="195" t="s">
        <v>3992</v>
      </c>
      <c r="C1783" s="196" t="s">
        <v>3765</v>
      </c>
      <c r="D1783" s="197" t="s">
        <v>3769</v>
      </c>
      <c r="E1783" s="213">
        <v>560000</v>
      </c>
      <c r="F1783" s="191"/>
    </row>
    <row r="1784" spans="1:6" ht="15.75" x14ac:dyDescent="0.25">
      <c r="A1784" s="197">
        <v>220</v>
      </c>
      <c r="B1784" s="195" t="s">
        <v>3993</v>
      </c>
      <c r="C1784" s="196" t="s">
        <v>3765</v>
      </c>
      <c r="D1784" s="197" t="s">
        <v>3504</v>
      </c>
      <c r="E1784" s="213">
        <v>230000</v>
      </c>
      <c r="F1784" s="191"/>
    </row>
    <row r="1785" spans="1:6" ht="15.75" x14ac:dyDescent="0.25">
      <c r="A1785" s="197">
        <v>221</v>
      </c>
      <c r="B1785" s="195" t="s">
        <v>3994</v>
      </c>
      <c r="C1785" s="192" t="s">
        <v>3766</v>
      </c>
      <c r="D1785" s="197" t="s">
        <v>3769</v>
      </c>
      <c r="E1785" s="213">
        <v>560000</v>
      </c>
      <c r="F1785" s="191"/>
    </row>
    <row r="1786" spans="1:6" ht="15.75" x14ac:dyDescent="0.25">
      <c r="A1786" s="197">
        <v>222</v>
      </c>
      <c r="B1786" s="195" t="s">
        <v>3995</v>
      </c>
      <c r="C1786" s="192" t="s">
        <v>3766</v>
      </c>
      <c r="D1786" s="197" t="s">
        <v>3504</v>
      </c>
      <c r="E1786" s="213">
        <v>230000</v>
      </c>
      <c r="F1786" s="191"/>
    </row>
    <row r="1787" spans="1:6" ht="15.75" x14ac:dyDescent="0.25">
      <c r="A1787" s="197">
        <v>223</v>
      </c>
      <c r="B1787" s="195" t="s">
        <v>3996</v>
      </c>
      <c r="C1787" s="196" t="s">
        <v>3767</v>
      </c>
      <c r="D1787" s="197" t="s">
        <v>3769</v>
      </c>
      <c r="E1787" s="213">
        <v>560000</v>
      </c>
      <c r="F1787" s="191"/>
    </row>
    <row r="1788" spans="1:6" ht="15.75" x14ac:dyDescent="0.25">
      <c r="A1788" s="197">
        <v>224</v>
      </c>
      <c r="B1788" s="195" t="s">
        <v>3997</v>
      </c>
      <c r="C1788" s="196" t="s">
        <v>3767</v>
      </c>
      <c r="D1788" s="197" t="s">
        <v>3504</v>
      </c>
      <c r="E1788" s="213">
        <v>230000</v>
      </c>
      <c r="F1788" s="191"/>
    </row>
    <row r="1789" spans="1:6" ht="15.75" x14ac:dyDescent="0.25">
      <c r="A1789" s="197">
        <v>225</v>
      </c>
      <c r="B1789" s="195" t="s">
        <v>3998</v>
      </c>
      <c r="C1789" s="196" t="s">
        <v>3768</v>
      </c>
      <c r="D1789" s="197" t="s">
        <v>3769</v>
      </c>
      <c r="E1789" s="213">
        <v>560000</v>
      </c>
      <c r="F1789" s="193"/>
    </row>
    <row r="1790" spans="1:6" ht="15.75" x14ac:dyDescent="0.25">
      <c r="A1790" s="197">
        <v>226</v>
      </c>
      <c r="B1790" s="195" t="s">
        <v>3999</v>
      </c>
      <c r="C1790" s="196" t="s">
        <v>3768</v>
      </c>
      <c r="D1790" s="197" t="s">
        <v>3504</v>
      </c>
      <c r="E1790" s="213">
        <v>230000</v>
      </c>
      <c r="F1790" s="193"/>
    </row>
    <row r="1791" spans="1:6" ht="15.75" x14ac:dyDescent="0.25">
      <c r="A1791" s="197">
        <v>227</v>
      </c>
      <c r="B1791" s="195" t="s">
        <v>4028</v>
      </c>
      <c r="C1791" s="196" t="s">
        <v>4000</v>
      </c>
      <c r="D1791" s="197" t="s">
        <v>3769</v>
      </c>
      <c r="E1791" s="213">
        <v>560000</v>
      </c>
      <c r="F1791" s="194"/>
    </row>
    <row r="1792" spans="1:6" ht="15.75" x14ac:dyDescent="0.25">
      <c r="A1792" s="197">
        <v>228</v>
      </c>
      <c r="B1792" s="195" t="s">
        <v>4029</v>
      </c>
      <c r="C1792" s="196" t="s">
        <v>4000</v>
      </c>
      <c r="D1792" s="197" t="s">
        <v>3504</v>
      </c>
      <c r="E1792" s="213">
        <v>230000</v>
      </c>
      <c r="F1792" s="194"/>
    </row>
    <row r="1793" spans="1:6" ht="15.75" x14ac:dyDescent="0.25">
      <c r="A1793" s="197">
        <v>229</v>
      </c>
      <c r="B1793" s="195" t="s">
        <v>4030</v>
      </c>
      <c r="C1793" s="196" t="s">
        <v>4001</v>
      </c>
      <c r="D1793" s="197" t="s">
        <v>3504</v>
      </c>
      <c r="E1793" s="213">
        <v>230000</v>
      </c>
      <c r="F1793" s="194"/>
    </row>
    <row r="1794" spans="1:6" ht="15.75" x14ac:dyDescent="0.25">
      <c r="A1794" s="197">
        <v>230</v>
      </c>
      <c r="B1794" s="195" t="s">
        <v>4031</v>
      </c>
      <c r="C1794" s="196" t="s">
        <v>4001</v>
      </c>
      <c r="D1794" s="197" t="s">
        <v>3769</v>
      </c>
      <c r="E1794" s="213">
        <v>560000</v>
      </c>
      <c r="F1794" s="194"/>
    </row>
    <row r="1795" spans="1:6" ht="15.75" x14ac:dyDescent="0.25">
      <c r="A1795" s="197">
        <v>231</v>
      </c>
      <c r="B1795" s="195" t="s">
        <v>4032</v>
      </c>
      <c r="C1795" s="196" t="s">
        <v>4002</v>
      </c>
      <c r="D1795" s="197" t="s">
        <v>3769</v>
      </c>
      <c r="E1795" s="213">
        <v>560000</v>
      </c>
      <c r="F1795" s="194"/>
    </row>
    <row r="1796" spans="1:6" ht="15.75" x14ac:dyDescent="0.25">
      <c r="A1796" s="197">
        <v>232</v>
      </c>
      <c r="B1796" s="195" t="s">
        <v>4033</v>
      </c>
      <c r="C1796" s="196" t="s">
        <v>4002</v>
      </c>
      <c r="D1796" s="197" t="s">
        <v>3504</v>
      </c>
      <c r="E1796" s="213">
        <v>230000</v>
      </c>
      <c r="F1796" s="194"/>
    </row>
    <row r="1797" spans="1:6" ht="15.75" x14ac:dyDescent="0.25">
      <c r="A1797" s="197">
        <v>233</v>
      </c>
      <c r="B1797" s="195" t="s">
        <v>4034</v>
      </c>
      <c r="C1797" s="196" t="s">
        <v>4003</v>
      </c>
      <c r="D1797" s="197" t="s">
        <v>3504</v>
      </c>
      <c r="E1797" s="213">
        <v>230000</v>
      </c>
      <c r="F1797" s="194"/>
    </row>
    <row r="1798" spans="1:6" ht="15.75" x14ac:dyDescent="0.25">
      <c r="A1798" s="197">
        <v>234</v>
      </c>
      <c r="B1798" s="195" t="s">
        <v>4035</v>
      </c>
      <c r="C1798" s="196" t="s">
        <v>4003</v>
      </c>
      <c r="D1798" s="197" t="s">
        <v>3769</v>
      </c>
      <c r="E1798" s="213">
        <v>560000</v>
      </c>
      <c r="F1798" s="194"/>
    </row>
    <row r="1799" spans="1:6" ht="15.75" x14ac:dyDescent="0.25">
      <c r="A1799" s="197">
        <v>235</v>
      </c>
      <c r="B1799" s="195" t="s">
        <v>4036</v>
      </c>
      <c r="C1799" s="196" t="s">
        <v>4004</v>
      </c>
      <c r="D1799" s="197" t="s">
        <v>3769</v>
      </c>
      <c r="E1799" s="213">
        <v>560000</v>
      </c>
      <c r="F1799" s="194"/>
    </row>
    <row r="1800" spans="1:6" ht="15.75" x14ac:dyDescent="0.25">
      <c r="A1800" s="197">
        <v>236</v>
      </c>
      <c r="B1800" s="195" t="s">
        <v>4037</v>
      </c>
      <c r="C1800" s="196" t="s">
        <v>4004</v>
      </c>
      <c r="D1800" s="197" t="s">
        <v>3504</v>
      </c>
      <c r="E1800" s="213">
        <v>230000</v>
      </c>
      <c r="F1800" s="194"/>
    </row>
    <row r="1801" spans="1:6" ht="15.75" x14ac:dyDescent="0.25">
      <c r="A1801" s="197">
        <v>237</v>
      </c>
      <c r="B1801" s="195" t="s">
        <v>4038</v>
      </c>
      <c r="C1801" s="196" t="s">
        <v>4005</v>
      </c>
      <c r="D1801" s="197" t="s">
        <v>3769</v>
      </c>
      <c r="E1801" s="213">
        <v>560000</v>
      </c>
      <c r="F1801" s="194"/>
    </row>
    <row r="1802" spans="1:6" ht="15.75" x14ac:dyDescent="0.25">
      <c r="A1802" s="197">
        <v>238</v>
      </c>
      <c r="B1802" s="195" t="s">
        <v>4039</v>
      </c>
      <c r="C1802" s="196" t="s">
        <v>4005</v>
      </c>
      <c r="D1802" s="197" t="s">
        <v>3504</v>
      </c>
      <c r="E1802" s="213">
        <v>230000</v>
      </c>
      <c r="F1802" s="194"/>
    </row>
    <row r="1803" spans="1:6" ht="15.75" x14ac:dyDescent="0.25">
      <c r="A1803" s="197">
        <v>239</v>
      </c>
      <c r="B1803" s="195" t="s">
        <v>4040</v>
      </c>
      <c r="C1803" s="196" t="s">
        <v>4006</v>
      </c>
      <c r="D1803" s="197" t="s">
        <v>3504</v>
      </c>
      <c r="E1803" s="213">
        <v>230000</v>
      </c>
      <c r="F1803" s="194"/>
    </row>
    <row r="1804" spans="1:6" ht="15.75" x14ac:dyDescent="0.25">
      <c r="A1804" s="197">
        <v>240</v>
      </c>
      <c r="B1804" s="195" t="s">
        <v>4041</v>
      </c>
      <c r="C1804" s="196" t="s">
        <v>4006</v>
      </c>
      <c r="D1804" s="197" t="s">
        <v>3769</v>
      </c>
      <c r="E1804" s="213">
        <v>560000</v>
      </c>
      <c r="F1804" s="194"/>
    </row>
    <row r="1805" spans="1:6" ht="15.75" x14ac:dyDescent="0.25">
      <c r="A1805" s="197">
        <v>241</v>
      </c>
      <c r="B1805" s="195" t="s">
        <v>4042</v>
      </c>
      <c r="C1805" s="196" t="s">
        <v>4007</v>
      </c>
      <c r="D1805" s="197" t="s">
        <v>3769</v>
      </c>
      <c r="E1805" s="213">
        <v>560000</v>
      </c>
      <c r="F1805" s="194"/>
    </row>
    <row r="1806" spans="1:6" ht="15.75" x14ac:dyDescent="0.25">
      <c r="A1806" s="197">
        <v>242</v>
      </c>
      <c r="B1806" s="195" t="s">
        <v>4043</v>
      </c>
      <c r="C1806" s="196" t="s">
        <v>4007</v>
      </c>
      <c r="D1806" s="197" t="s">
        <v>3504</v>
      </c>
      <c r="E1806" s="213">
        <v>230000</v>
      </c>
      <c r="F1806" s="194"/>
    </row>
    <row r="1807" spans="1:6" ht="15.75" x14ac:dyDescent="0.25">
      <c r="A1807" s="197">
        <v>243</v>
      </c>
      <c r="B1807" s="195" t="s">
        <v>4044</v>
      </c>
      <c r="C1807" s="196" t="s">
        <v>4008</v>
      </c>
      <c r="D1807" s="197" t="s">
        <v>3504</v>
      </c>
      <c r="E1807" s="213">
        <v>230000</v>
      </c>
      <c r="F1807" s="194"/>
    </row>
    <row r="1808" spans="1:6" ht="15.75" x14ac:dyDescent="0.25">
      <c r="A1808" s="197">
        <v>244</v>
      </c>
      <c r="B1808" s="195" t="s">
        <v>4045</v>
      </c>
      <c r="C1808" s="196" t="s">
        <v>4008</v>
      </c>
      <c r="D1808" s="197" t="s">
        <v>3769</v>
      </c>
      <c r="E1808" s="213">
        <v>560000</v>
      </c>
      <c r="F1808" s="194"/>
    </row>
    <row r="1809" spans="1:6" ht="15.75" x14ac:dyDescent="0.25">
      <c r="A1809" s="197">
        <v>245</v>
      </c>
      <c r="B1809" s="195" t="s">
        <v>4046</v>
      </c>
      <c r="C1809" s="196" t="s">
        <v>4009</v>
      </c>
      <c r="D1809" s="197" t="s">
        <v>3769</v>
      </c>
      <c r="E1809" s="213">
        <v>560000</v>
      </c>
      <c r="F1809" s="194"/>
    </row>
    <row r="1810" spans="1:6" ht="15.75" x14ac:dyDescent="0.25">
      <c r="A1810" s="197">
        <v>246</v>
      </c>
      <c r="B1810" s="195" t="s">
        <v>4047</v>
      </c>
      <c r="C1810" s="196" t="s">
        <v>4009</v>
      </c>
      <c r="D1810" s="197" t="s">
        <v>3504</v>
      </c>
      <c r="E1810" s="213">
        <v>230000</v>
      </c>
      <c r="F1810" s="194"/>
    </row>
    <row r="1811" spans="1:6" ht="15.75" x14ac:dyDescent="0.25">
      <c r="A1811" s="197">
        <v>247</v>
      </c>
      <c r="B1811" s="195" t="s">
        <v>4048</v>
      </c>
      <c r="C1811" s="196" t="s">
        <v>4010</v>
      </c>
      <c r="D1811" s="197" t="s">
        <v>3504</v>
      </c>
      <c r="E1811" s="213">
        <v>230000</v>
      </c>
      <c r="F1811" s="194"/>
    </row>
    <row r="1812" spans="1:6" ht="15.75" x14ac:dyDescent="0.25">
      <c r="A1812" s="197">
        <v>248</v>
      </c>
      <c r="B1812" s="195" t="s">
        <v>4049</v>
      </c>
      <c r="C1812" s="196" t="s">
        <v>4010</v>
      </c>
      <c r="D1812" s="197" t="s">
        <v>3769</v>
      </c>
      <c r="E1812" s="213">
        <v>560000</v>
      </c>
      <c r="F1812" s="194"/>
    </row>
    <row r="1813" spans="1:6" ht="15.75" x14ac:dyDescent="0.25">
      <c r="A1813" s="197">
        <v>249</v>
      </c>
      <c r="B1813" s="195" t="s">
        <v>4050</v>
      </c>
      <c r="C1813" s="196" t="s">
        <v>2436</v>
      </c>
      <c r="D1813" s="197" t="s">
        <v>3769</v>
      </c>
      <c r="E1813" s="213">
        <v>560000</v>
      </c>
      <c r="F1813" s="194"/>
    </row>
    <row r="1814" spans="1:6" ht="15.75" x14ac:dyDescent="0.25">
      <c r="A1814" s="197">
        <v>250</v>
      </c>
      <c r="B1814" s="195" t="s">
        <v>4051</v>
      </c>
      <c r="C1814" s="196" t="s">
        <v>2436</v>
      </c>
      <c r="D1814" s="197" t="s">
        <v>3504</v>
      </c>
      <c r="E1814" s="213">
        <v>230000</v>
      </c>
      <c r="F1814" s="194"/>
    </row>
    <row r="1815" spans="1:6" ht="15.75" x14ac:dyDescent="0.25">
      <c r="A1815" s="197">
        <v>251</v>
      </c>
      <c r="B1815" s="195" t="s">
        <v>4052</v>
      </c>
      <c r="C1815" s="196" t="s">
        <v>4011</v>
      </c>
      <c r="D1815" s="197" t="s">
        <v>3504</v>
      </c>
      <c r="E1815" s="213">
        <v>230000</v>
      </c>
      <c r="F1815" s="194"/>
    </row>
    <row r="1816" spans="1:6" ht="15.75" x14ac:dyDescent="0.25">
      <c r="A1816" s="197">
        <v>252</v>
      </c>
      <c r="B1816" s="195" t="s">
        <v>4053</v>
      </c>
      <c r="C1816" s="196" t="s">
        <v>4011</v>
      </c>
      <c r="D1816" s="197" t="s">
        <v>3769</v>
      </c>
      <c r="E1816" s="213">
        <v>560000</v>
      </c>
      <c r="F1816" s="194"/>
    </row>
    <row r="1817" spans="1:6" ht="15.75" x14ac:dyDescent="0.25">
      <c r="A1817" s="197">
        <v>253</v>
      </c>
      <c r="B1817" s="195" t="s">
        <v>4054</v>
      </c>
      <c r="C1817" s="196" t="s">
        <v>4012</v>
      </c>
      <c r="D1817" s="197" t="s">
        <v>3769</v>
      </c>
      <c r="E1817" s="213">
        <v>560000</v>
      </c>
      <c r="F1817" s="194"/>
    </row>
    <row r="1818" spans="1:6" ht="15.75" x14ac:dyDescent="0.25">
      <c r="A1818" s="197">
        <v>254</v>
      </c>
      <c r="B1818" s="195" t="s">
        <v>4055</v>
      </c>
      <c r="C1818" s="196" t="s">
        <v>4012</v>
      </c>
      <c r="D1818" s="197" t="s">
        <v>3504</v>
      </c>
      <c r="E1818" s="213">
        <v>230000</v>
      </c>
      <c r="F1818" s="194"/>
    </row>
    <row r="1819" spans="1:6" ht="15.75" x14ac:dyDescent="0.25">
      <c r="A1819" s="197">
        <v>255</v>
      </c>
      <c r="B1819" s="195" t="s">
        <v>4056</v>
      </c>
      <c r="C1819" s="196" t="s">
        <v>4013</v>
      </c>
      <c r="D1819" s="197" t="s">
        <v>3504</v>
      </c>
      <c r="E1819" s="213">
        <v>230000</v>
      </c>
      <c r="F1819" s="194"/>
    </row>
    <row r="1820" spans="1:6" ht="15.75" x14ac:dyDescent="0.25">
      <c r="A1820" s="197">
        <v>256</v>
      </c>
      <c r="B1820" s="195" t="s">
        <v>4057</v>
      </c>
      <c r="C1820" s="196" t="s">
        <v>4013</v>
      </c>
      <c r="D1820" s="197" t="s">
        <v>3769</v>
      </c>
      <c r="E1820" s="213">
        <v>560000</v>
      </c>
      <c r="F1820" s="194"/>
    </row>
    <row r="1821" spans="1:6" ht="15.75" x14ac:dyDescent="0.25">
      <c r="A1821" s="197">
        <v>257</v>
      </c>
      <c r="B1821" s="195" t="s">
        <v>4058</v>
      </c>
      <c r="C1821" s="196" t="s">
        <v>3656</v>
      </c>
      <c r="D1821" s="200" t="s">
        <v>3770</v>
      </c>
      <c r="E1821" s="213">
        <v>640000</v>
      </c>
      <c r="F1821" s="194"/>
    </row>
    <row r="1822" spans="1:6" ht="15.75" x14ac:dyDescent="0.25">
      <c r="A1822" s="197">
        <v>258</v>
      </c>
      <c r="B1822" s="195" t="s">
        <v>4059</v>
      </c>
      <c r="C1822" s="196" t="s">
        <v>3655</v>
      </c>
      <c r="D1822" s="200" t="s">
        <v>3770</v>
      </c>
      <c r="E1822" s="213">
        <v>640000</v>
      </c>
      <c r="F1822" s="194"/>
    </row>
    <row r="1823" spans="1:6" ht="15.75" x14ac:dyDescent="0.25">
      <c r="A1823" s="197">
        <v>259</v>
      </c>
      <c r="B1823" s="195" t="s">
        <v>4060</v>
      </c>
      <c r="C1823" s="196" t="s">
        <v>4014</v>
      </c>
      <c r="D1823" s="197" t="s">
        <v>3769</v>
      </c>
      <c r="E1823" s="213">
        <v>560000</v>
      </c>
      <c r="F1823" s="194"/>
    </row>
    <row r="1824" spans="1:6" ht="15.75" x14ac:dyDescent="0.25">
      <c r="A1824" s="197">
        <v>260</v>
      </c>
      <c r="B1824" s="195" t="s">
        <v>4061</v>
      </c>
      <c r="C1824" s="196" t="s">
        <v>4014</v>
      </c>
      <c r="D1824" s="197" t="s">
        <v>3504</v>
      </c>
      <c r="E1824" s="213">
        <v>230000</v>
      </c>
      <c r="F1824" s="194"/>
    </row>
    <row r="1825" spans="1:6" ht="15.75" x14ac:dyDescent="0.25">
      <c r="A1825" s="197">
        <v>261</v>
      </c>
      <c r="B1825" s="195" t="s">
        <v>4062</v>
      </c>
      <c r="C1825" s="196" t="s">
        <v>4015</v>
      </c>
      <c r="D1825" s="197" t="s">
        <v>3769</v>
      </c>
      <c r="E1825" s="213">
        <v>560000</v>
      </c>
      <c r="F1825" s="194"/>
    </row>
    <row r="1826" spans="1:6" ht="15.75" x14ac:dyDescent="0.25">
      <c r="A1826" s="197">
        <v>262</v>
      </c>
      <c r="B1826" s="195" t="s">
        <v>4063</v>
      </c>
      <c r="C1826" s="196" t="s">
        <v>4015</v>
      </c>
      <c r="D1826" s="197" t="s">
        <v>3504</v>
      </c>
      <c r="E1826" s="213">
        <v>230000</v>
      </c>
      <c r="F1826" s="194"/>
    </row>
    <row r="1827" spans="1:6" ht="15.75" x14ac:dyDescent="0.25">
      <c r="A1827" s="197">
        <v>263</v>
      </c>
      <c r="B1827" s="195" t="s">
        <v>4064</v>
      </c>
      <c r="C1827" s="196" t="s">
        <v>4016</v>
      </c>
      <c r="D1827" s="197" t="s">
        <v>3504</v>
      </c>
      <c r="E1827" s="213">
        <v>230000</v>
      </c>
      <c r="F1827" s="194"/>
    </row>
    <row r="1828" spans="1:6" ht="15.75" x14ac:dyDescent="0.25">
      <c r="A1828" s="197">
        <v>264</v>
      </c>
      <c r="B1828" s="195" t="s">
        <v>4065</v>
      </c>
      <c r="C1828" s="196" t="s">
        <v>4016</v>
      </c>
      <c r="D1828" s="197" t="s">
        <v>3769</v>
      </c>
      <c r="E1828" s="213">
        <v>560000</v>
      </c>
      <c r="F1828" s="194"/>
    </row>
    <row r="1829" spans="1:6" ht="15.75" x14ac:dyDescent="0.25">
      <c r="A1829" s="197">
        <v>265</v>
      </c>
      <c r="B1829" s="195" t="s">
        <v>4066</v>
      </c>
      <c r="C1829" s="196" t="s">
        <v>4017</v>
      </c>
      <c r="D1829" s="197" t="s">
        <v>3769</v>
      </c>
      <c r="E1829" s="213">
        <v>560000</v>
      </c>
      <c r="F1829" s="194"/>
    </row>
    <row r="1830" spans="1:6" ht="15.75" x14ac:dyDescent="0.25">
      <c r="A1830" s="197">
        <v>266</v>
      </c>
      <c r="B1830" s="195" t="s">
        <v>4067</v>
      </c>
      <c r="C1830" s="196" t="s">
        <v>4017</v>
      </c>
      <c r="D1830" s="197" t="s">
        <v>3504</v>
      </c>
      <c r="E1830" s="213">
        <v>230000</v>
      </c>
      <c r="F1830" s="194"/>
    </row>
    <row r="1831" spans="1:6" ht="15.75" x14ac:dyDescent="0.25">
      <c r="A1831" s="197">
        <v>267</v>
      </c>
      <c r="B1831" s="195" t="s">
        <v>4068</v>
      </c>
      <c r="C1831" s="196" t="s">
        <v>3317</v>
      </c>
      <c r="D1831" s="197" t="s">
        <v>3769</v>
      </c>
      <c r="E1831" s="213">
        <v>560000</v>
      </c>
      <c r="F1831" s="194"/>
    </row>
    <row r="1832" spans="1:6" ht="15.75" x14ac:dyDescent="0.25">
      <c r="A1832" s="197">
        <v>268</v>
      </c>
      <c r="B1832" s="195" t="s">
        <v>4069</v>
      </c>
      <c r="C1832" s="196" t="s">
        <v>3317</v>
      </c>
      <c r="D1832" s="197" t="s">
        <v>3504</v>
      </c>
      <c r="E1832" s="213">
        <v>230000</v>
      </c>
      <c r="F1832" s="194"/>
    </row>
    <row r="1833" spans="1:6" ht="15.75" x14ac:dyDescent="0.25">
      <c r="A1833" s="197">
        <v>269</v>
      </c>
      <c r="B1833" s="195" t="s">
        <v>4070</v>
      </c>
      <c r="C1833" s="196" t="s">
        <v>4018</v>
      </c>
      <c r="D1833" s="197" t="s">
        <v>3504</v>
      </c>
      <c r="E1833" s="213">
        <v>230000</v>
      </c>
      <c r="F1833" s="194"/>
    </row>
    <row r="1834" spans="1:6" ht="15.75" x14ac:dyDescent="0.25">
      <c r="A1834" s="197">
        <v>270</v>
      </c>
      <c r="B1834" s="195" t="s">
        <v>4071</v>
      </c>
      <c r="C1834" s="196" t="s">
        <v>4018</v>
      </c>
      <c r="D1834" s="197" t="s">
        <v>3769</v>
      </c>
      <c r="E1834" s="213">
        <v>560000</v>
      </c>
      <c r="F1834" s="194"/>
    </row>
    <row r="1835" spans="1:6" ht="15.75" x14ac:dyDescent="0.25">
      <c r="A1835" s="197">
        <v>271</v>
      </c>
      <c r="B1835" s="195" t="s">
        <v>4072</v>
      </c>
      <c r="C1835" s="196" t="s">
        <v>4019</v>
      </c>
      <c r="D1835" s="197" t="s">
        <v>3769</v>
      </c>
      <c r="E1835" s="213">
        <v>560000</v>
      </c>
      <c r="F1835" s="194"/>
    </row>
    <row r="1836" spans="1:6" ht="15.75" x14ac:dyDescent="0.25">
      <c r="A1836" s="197">
        <v>272</v>
      </c>
      <c r="B1836" s="195" t="s">
        <v>4073</v>
      </c>
      <c r="C1836" s="196" t="s">
        <v>4019</v>
      </c>
      <c r="D1836" s="197" t="s">
        <v>3504</v>
      </c>
      <c r="E1836" s="213">
        <v>230000</v>
      </c>
      <c r="F1836" s="194"/>
    </row>
    <row r="1837" spans="1:6" ht="15.75" x14ac:dyDescent="0.25">
      <c r="A1837" s="197">
        <v>273</v>
      </c>
      <c r="B1837" s="195" t="s">
        <v>4074</v>
      </c>
      <c r="C1837" s="196" t="s">
        <v>4020</v>
      </c>
      <c r="D1837" s="197" t="s">
        <v>3504</v>
      </c>
      <c r="E1837" s="213">
        <v>230000</v>
      </c>
      <c r="F1837" s="194"/>
    </row>
    <row r="1838" spans="1:6" ht="15.75" x14ac:dyDescent="0.25">
      <c r="A1838" s="197">
        <v>274</v>
      </c>
      <c r="B1838" s="195" t="s">
        <v>4075</v>
      </c>
      <c r="C1838" s="196" t="s">
        <v>4020</v>
      </c>
      <c r="D1838" s="197" t="s">
        <v>3769</v>
      </c>
      <c r="E1838" s="213">
        <v>560000</v>
      </c>
      <c r="F1838" s="194"/>
    </row>
    <row r="1839" spans="1:6" ht="15.75" x14ac:dyDescent="0.25">
      <c r="A1839" s="197">
        <v>275</v>
      </c>
      <c r="B1839" s="195" t="s">
        <v>4076</v>
      </c>
      <c r="C1839" s="196" t="s">
        <v>4021</v>
      </c>
      <c r="D1839" s="197" t="s">
        <v>3769</v>
      </c>
      <c r="E1839" s="213">
        <v>560000</v>
      </c>
      <c r="F1839" s="194"/>
    </row>
    <row r="1840" spans="1:6" ht="15.75" x14ac:dyDescent="0.25">
      <c r="A1840" s="197">
        <v>276</v>
      </c>
      <c r="B1840" s="195" t="s">
        <v>4077</v>
      </c>
      <c r="C1840" s="196" t="s">
        <v>4021</v>
      </c>
      <c r="D1840" s="197" t="s">
        <v>3504</v>
      </c>
      <c r="E1840" s="213">
        <v>230000</v>
      </c>
      <c r="F1840" s="194"/>
    </row>
    <row r="1841" spans="1:6" ht="15.75" x14ac:dyDescent="0.25">
      <c r="A1841" s="197">
        <v>277</v>
      </c>
      <c r="B1841" s="195" t="s">
        <v>4078</v>
      </c>
      <c r="C1841" s="196" t="s">
        <v>4022</v>
      </c>
      <c r="D1841" s="197" t="s">
        <v>3504</v>
      </c>
      <c r="E1841" s="213">
        <v>230000</v>
      </c>
      <c r="F1841" s="194"/>
    </row>
    <row r="1842" spans="1:6" ht="15.75" x14ac:dyDescent="0.25">
      <c r="A1842" s="197">
        <v>278</v>
      </c>
      <c r="B1842" s="195" t="s">
        <v>4079</v>
      </c>
      <c r="C1842" s="196" t="s">
        <v>4022</v>
      </c>
      <c r="D1842" s="197" t="s">
        <v>3769</v>
      </c>
      <c r="E1842" s="213">
        <v>560000</v>
      </c>
      <c r="F1842" s="194"/>
    </row>
    <row r="1843" spans="1:6" ht="15.75" x14ac:dyDescent="0.25">
      <c r="A1843" s="197">
        <v>279</v>
      </c>
      <c r="B1843" s="195" t="s">
        <v>4080</v>
      </c>
      <c r="C1843" s="196" t="s">
        <v>4023</v>
      </c>
      <c r="D1843" s="197" t="s">
        <v>3769</v>
      </c>
      <c r="E1843" s="213">
        <v>560000</v>
      </c>
      <c r="F1843" s="194"/>
    </row>
    <row r="1844" spans="1:6" ht="15.75" x14ac:dyDescent="0.25">
      <c r="A1844" s="197">
        <v>280</v>
      </c>
      <c r="B1844" s="195" t="s">
        <v>4081</v>
      </c>
      <c r="C1844" s="196" t="s">
        <v>4023</v>
      </c>
      <c r="D1844" s="197" t="s">
        <v>3504</v>
      </c>
      <c r="E1844" s="213">
        <v>230000</v>
      </c>
      <c r="F1844" s="194"/>
    </row>
    <row r="1845" spans="1:6" ht="15.75" x14ac:dyDescent="0.25">
      <c r="A1845" s="197">
        <v>281</v>
      </c>
      <c r="B1845" s="195" t="s">
        <v>4082</v>
      </c>
      <c r="C1845" s="196" t="s">
        <v>4024</v>
      </c>
      <c r="D1845" s="197" t="s">
        <v>3769</v>
      </c>
      <c r="E1845" s="213">
        <v>560000</v>
      </c>
      <c r="F1845" s="194"/>
    </row>
    <row r="1846" spans="1:6" ht="15.75" x14ac:dyDescent="0.25">
      <c r="A1846" s="197">
        <v>282</v>
      </c>
      <c r="B1846" s="195" t="s">
        <v>4083</v>
      </c>
      <c r="C1846" s="196" t="s">
        <v>4024</v>
      </c>
      <c r="D1846" s="197" t="s">
        <v>3504</v>
      </c>
      <c r="E1846" s="213">
        <v>230000</v>
      </c>
      <c r="F1846" s="194"/>
    </row>
    <row r="1847" spans="1:6" ht="15.75" x14ac:dyDescent="0.25">
      <c r="A1847" s="197">
        <v>283</v>
      </c>
      <c r="B1847" s="195" t="s">
        <v>4084</v>
      </c>
      <c r="C1847" s="196" t="s">
        <v>2456</v>
      </c>
      <c r="D1847" s="197" t="s">
        <v>3769</v>
      </c>
      <c r="E1847" s="213">
        <v>560000</v>
      </c>
      <c r="F1847" s="194"/>
    </row>
    <row r="1848" spans="1:6" ht="15.75" x14ac:dyDescent="0.25">
      <c r="A1848" s="197">
        <v>284</v>
      </c>
      <c r="B1848" s="195" t="s">
        <v>4085</v>
      </c>
      <c r="C1848" s="196" t="s">
        <v>2456</v>
      </c>
      <c r="D1848" s="197" t="s">
        <v>3504</v>
      </c>
      <c r="E1848" s="213">
        <v>230000</v>
      </c>
      <c r="F1848" s="194"/>
    </row>
    <row r="1849" spans="1:6" ht="15.75" x14ac:dyDescent="0.25">
      <c r="A1849" s="197">
        <v>285</v>
      </c>
      <c r="B1849" s="195" t="s">
        <v>4086</v>
      </c>
      <c r="C1849" s="196" t="s">
        <v>4025</v>
      </c>
      <c r="D1849" s="197" t="s">
        <v>3504</v>
      </c>
      <c r="E1849" s="213">
        <v>230000</v>
      </c>
      <c r="F1849" s="194"/>
    </row>
    <row r="1850" spans="1:6" ht="15.75" x14ac:dyDescent="0.25">
      <c r="A1850" s="197">
        <v>286</v>
      </c>
      <c r="B1850" s="195" t="s">
        <v>4087</v>
      </c>
      <c r="C1850" s="196" t="s">
        <v>4025</v>
      </c>
      <c r="D1850" s="197" t="s">
        <v>3769</v>
      </c>
      <c r="E1850" s="213">
        <v>560000</v>
      </c>
      <c r="F1850" s="194"/>
    </row>
    <row r="1851" spans="1:6" ht="15.75" x14ac:dyDescent="0.25">
      <c r="A1851" s="197">
        <v>287</v>
      </c>
      <c r="B1851" s="195" t="s">
        <v>4088</v>
      </c>
      <c r="C1851" s="196" t="s">
        <v>4026</v>
      </c>
      <c r="D1851" s="197" t="s">
        <v>3769</v>
      </c>
      <c r="E1851" s="213">
        <v>560000</v>
      </c>
      <c r="F1851" s="194"/>
    </row>
    <row r="1852" spans="1:6" ht="15.75" x14ac:dyDescent="0.25">
      <c r="A1852" s="197">
        <v>288</v>
      </c>
      <c r="B1852" s="195" t="s">
        <v>4089</v>
      </c>
      <c r="C1852" s="196" t="s">
        <v>4026</v>
      </c>
      <c r="D1852" s="197" t="s">
        <v>3504</v>
      </c>
      <c r="E1852" s="213">
        <v>230000</v>
      </c>
      <c r="F1852" s="194"/>
    </row>
    <row r="1853" spans="1:6" ht="15.75" x14ac:dyDescent="0.25">
      <c r="A1853" s="197">
        <v>289</v>
      </c>
      <c r="B1853" s="195" t="s">
        <v>4090</v>
      </c>
      <c r="C1853" s="196" t="s">
        <v>4027</v>
      </c>
      <c r="D1853" s="197" t="s">
        <v>3504</v>
      </c>
      <c r="E1853" s="213">
        <v>230000</v>
      </c>
      <c r="F1853" s="194"/>
    </row>
    <row r="1854" spans="1:6" ht="15.75" x14ac:dyDescent="0.25">
      <c r="A1854" s="197">
        <v>290</v>
      </c>
      <c r="B1854" s="195" t="s">
        <v>4091</v>
      </c>
      <c r="C1854" s="196" t="s">
        <v>4027</v>
      </c>
      <c r="D1854" s="197" t="s">
        <v>3769</v>
      </c>
      <c r="E1854" s="213">
        <v>560000</v>
      </c>
      <c r="F1854" s="194"/>
    </row>
    <row r="1855" spans="1:6" ht="15.75" x14ac:dyDescent="0.25">
      <c r="A1855" s="197">
        <v>291</v>
      </c>
      <c r="B1855" s="195" t="s">
        <v>4092</v>
      </c>
      <c r="C1855" s="196" t="s">
        <v>2959</v>
      </c>
      <c r="D1855" s="197" t="s">
        <v>3769</v>
      </c>
      <c r="E1855" s="213">
        <v>560000</v>
      </c>
      <c r="F1855" s="194"/>
    </row>
    <row r="1856" spans="1:6" ht="15.75" x14ac:dyDescent="0.25">
      <c r="A1856" s="197">
        <v>292</v>
      </c>
      <c r="B1856" s="195" t="s">
        <v>4093</v>
      </c>
      <c r="C1856" s="196" t="s">
        <v>2959</v>
      </c>
      <c r="D1856" s="197" t="s">
        <v>3504</v>
      </c>
      <c r="E1856" s="213">
        <v>230000</v>
      </c>
      <c r="F1856" s="194"/>
    </row>
    <row r="1857" spans="1:10" ht="15.75" x14ac:dyDescent="0.25">
      <c r="A1857" s="298" t="s">
        <v>330</v>
      </c>
      <c r="B1857" s="299"/>
      <c r="C1857" s="299"/>
      <c r="D1857" s="300"/>
      <c r="E1857" s="214">
        <f>SUM(E1565:E1856)</f>
        <v>127020000</v>
      </c>
      <c r="F1857" s="8"/>
    </row>
    <row r="1858" spans="1:10" ht="15.75" x14ac:dyDescent="0.25">
      <c r="A1858" s="301" t="s">
        <v>4485</v>
      </c>
      <c r="B1858" s="302"/>
      <c r="C1858" s="302"/>
      <c r="D1858" s="302"/>
      <c r="E1858" s="344"/>
      <c r="F1858" s="302"/>
    </row>
    <row r="1859" spans="1:10" ht="15.75" x14ac:dyDescent="0.25">
      <c r="A1859" s="345" t="s">
        <v>4104</v>
      </c>
      <c r="B1859" s="345"/>
      <c r="C1859" s="345"/>
      <c r="D1859" s="345"/>
      <c r="E1859" s="346"/>
      <c r="F1859" s="345"/>
    </row>
    <row r="1860" spans="1:10" ht="15.75" x14ac:dyDescent="0.25">
      <c r="A1860" s="347" t="s">
        <v>9</v>
      </c>
      <c r="B1860" s="347"/>
      <c r="C1860" s="347"/>
      <c r="D1860" s="347" t="s">
        <v>10</v>
      </c>
      <c r="E1860" s="348"/>
      <c r="F1860" s="347"/>
    </row>
    <row r="1861" spans="1:10" ht="15.75" x14ac:dyDescent="0.25">
      <c r="A1861" s="132"/>
      <c r="B1861" s="132"/>
      <c r="C1861" s="132"/>
      <c r="D1861" s="132"/>
      <c r="E1861" s="215"/>
      <c r="F1861" s="133"/>
    </row>
    <row r="1862" spans="1:10" ht="15.75" x14ac:dyDescent="0.25">
      <c r="A1862" s="132"/>
      <c r="B1862" s="132"/>
      <c r="C1862" s="132"/>
      <c r="D1862" s="132"/>
      <c r="E1862" s="215"/>
      <c r="F1862" s="133"/>
    </row>
    <row r="1863" spans="1:10" ht="15.75" x14ac:dyDescent="0.25">
      <c r="A1863" s="132"/>
      <c r="B1863" s="132"/>
      <c r="C1863" s="132"/>
      <c r="D1863" s="132"/>
      <c r="E1863" s="215"/>
      <c r="F1863" s="133"/>
    </row>
    <row r="1864" spans="1:10" ht="15.75" x14ac:dyDescent="0.25">
      <c r="A1864" s="132"/>
      <c r="B1864" s="132"/>
      <c r="C1864" s="132"/>
      <c r="D1864" s="132"/>
      <c r="E1864" s="215"/>
      <c r="F1864" s="133"/>
    </row>
    <row r="1865" spans="1:10" ht="15.75" x14ac:dyDescent="0.25">
      <c r="A1865" s="132"/>
      <c r="B1865" s="132"/>
      <c r="C1865" s="132"/>
      <c r="D1865" s="132"/>
      <c r="E1865" s="215"/>
      <c r="F1865" s="133"/>
      <c r="J1865">
        <f>30820+2070</f>
        <v>32890</v>
      </c>
    </row>
    <row r="1866" spans="1:10" ht="15.75" x14ac:dyDescent="0.25">
      <c r="A1866" s="347" t="s">
        <v>11</v>
      </c>
      <c r="B1866" s="347"/>
      <c r="C1866" s="347"/>
      <c r="D1866" s="347" t="s">
        <v>12</v>
      </c>
      <c r="E1866" s="348"/>
      <c r="F1866" s="347"/>
    </row>
    <row r="1867" spans="1:10" ht="15.75" x14ac:dyDescent="0.25">
      <c r="A1867" s="180"/>
      <c r="B1867" s="336" t="s">
        <v>183</v>
      </c>
      <c r="C1867" s="336"/>
      <c r="D1867" s="180"/>
      <c r="E1867" s="216"/>
      <c r="F1867" s="180"/>
    </row>
    <row r="1868" spans="1:10" ht="15.75" x14ac:dyDescent="0.25">
      <c r="A1868" s="186" t="s">
        <v>4096</v>
      </c>
      <c r="B1868" s="186"/>
      <c r="C1868" s="186"/>
      <c r="D1868" s="337" t="s">
        <v>4098</v>
      </c>
      <c r="E1868" s="338"/>
      <c r="F1868" s="337"/>
      <c r="I1868">
        <f>2300-230</f>
        <v>2070</v>
      </c>
    </row>
    <row r="1869" spans="1:10" ht="15.75" x14ac:dyDescent="0.25">
      <c r="A1869" s="189" t="s">
        <v>4097</v>
      </c>
      <c r="B1869" s="186"/>
      <c r="C1869" s="186"/>
      <c r="D1869" s="337" t="s">
        <v>4101</v>
      </c>
      <c r="E1869" s="338"/>
      <c r="F1869" s="337"/>
      <c r="H1869">
        <v>2805</v>
      </c>
    </row>
    <row r="1870" spans="1:10" ht="15.75" x14ac:dyDescent="0.25">
      <c r="A1870" s="198" t="s">
        <v>4486</v>
      </c>
      <c r="B1870" s="186"/>
      <c r="C1870" s="186"/>
      <c r="D1870" s="337" t="s">
        <v>4105</v>
      </c>
      <c r="E1870" s="338"/>
      <c r="F1870" s="337"/>
      <c r="H1870">
        <v>450</v>
      </c>
    </row>
    <row r="1871" spans="1:10" ht="15.75" x14ac:dyDescent="0.25">
      <c r="A1871" s="336" t="s">
        <v>4102</v>
      </c>
      <c r="B1871" s="336"/>
      <c r="C1871" s="336"/>
      <c r="D1871" s="339" t="s">
        <v>4100</v>
      </c>
      <c r="E1871" s="340"/>
      <c r="F1871" s="339"/>
      <c r="H1871">
        <v>420</v>
      </c>
    </row>
    <row r="1872" spans="1:10" ht="15.75" x14ac:dyDescent="0.25">
      <c r="A1872" s="186" t="s">
        <v>3648</v>
      </c>
      <c r="B1872" s="186"/>
      <c r="C1872" s="186"/>
      <c r="D1872" s="180"/>
      <c r="E1872" s="216"/>
      <c r="F1872" s="180"/>
      <c r="H1872">
        <v>32840</v>
      </c>
    </row>
    <row r="1873" spans="1:8" ht="15.75" x14ac:dyDescent="0.25">
      <c r="A1873" s="180"/>
      <c r="B1873" s="186"/>
      <c r="C1873" s="180"/>
      <c r="D1873" s="180"/>
      <c r="E1873" s="216"/>
      <c r="F1873" s="180"/>
      <c r="H1873">
        <v>83260</v>
      </c>
    </row>
    <row r="1874" spans="1:8" x14ac:dyDescent="0.25">
      <c r="A1874" s="135"/>
      <c r="B1874" s="185"/>
      <c r="C1874" s="135"/>
      <c r="D1874" s="135"/>
      <c r="E1874" s="217"/>
      <c r="F1874" s="135"/>
      <c r="H1874">
        <v>4480</v>
      </c>
    </row>
    <row r="1875" spans="1:8" x14ac:dyDescent="0.25">
      <c r="A1875" s="135"/>
      <c r="B1875" s="185"/>
      <c r="C1875" s="135"/>
      <c r="D1875" s="135"/>
      <c r="E1875" s="217"/>
      <c r="F1875" s="135"/>
      <c r="H1875">
        <v>1200</v>
      </c>
    </row>
    <row r="1876" spans="1:8" x14ac:dyDescent="0.25">
      <c r="H1876">
        <v>720</v>
      </c>
    </row>
    <row r="1877" spans="1:8" x14ac:dyDescent="0.25">
      <c r="H1877">
        <v>845</v>
      </c>
    </row>
    <row r="1878" spans="1:8" x14ac:dyDescent="0.25">
      <c r="H1878">
        <f>SUM(H1869:H1877)</f>
        <v>127020</v>
      </c>
    </row>
    <row r="1881" spans="1:8" x14ac:dyDescent="0.25">
      <c r="E1881" s="218">
        <f>230*6</f>
        <v>1380</v>
      </c>
    </row>
    <row r="1970" spans="1:20" ht="18.75" x14ac:dyDescent="0.3">
      <c r="A1970" s="294" t="s">
        <v>166</v>
      </c>
      <c r="B1970" s="294"/>
      <c r="C1970" s="294"/>
      <c r="D1970" s="294"/>
      <c r="E1970" s="312"/>
      <c r="F1970" s="294"/>
    </row>
    <row r="1971" spans="1:20" ht="18.75" x14ac:dyDescent="0.3">
      <c r="A1971" s="295" t="s">
        <v>0</v>
      </c>
      <c r="B1971" s="295"/>
      <c r="C1971" s="295"/>
      <c r="D1971" s="295"/>
      <c r="E1971" s="341"/>
      <c r="F1971" s="295"/>
    </row>
    <row r="1972" spans="1:20" ht="22.5" x14ac:dyDescent="0.3">
      <c r="A1972" s="342" t="s">
        <v>1565</v>
      </c>
      <c r="B1972" s="342"/>
      <c r="C1972" s="342"/>
      <c r="D1972" s="342"/>
      <c r="E1972" s="343"/>
      <c r="F1972" s="342"/>
    </row>
    <row r="1973" spans="1:20" ht="21.6" customHeight="1" x14ac:dyDescent="0.25">
      <c r="A1973" s="109" t="s">
        <v>1</v>
      </c>
      <c r="B1973" s="109" t="s">
        <v>2</v>
      </c>
      <c r="C1973" s="178" t="s">
        <v>3587</v>
      </c>
      <c r="D1973" s="109" t="s">
        <v>5</v>
      </c>
      <c r="E1973" s="219" t="s">
        <v>6</v>
      </c>
      <c r="F1973" s="109" t="s">
        <v>1564</v>
      </c>
    </row>
    <row r="1974" spans="1:20" ht="18.600000000000001" customHeight="1" x14ac:dyDescent="0.25">
      <c r="A1974" s="110">
        <v>1</v>
      </c>
      <c r="B1974" s="110" t="s">
        <v>3534</v>
      </c>
      <c r="C1974" s="113" t="s">
        <v>3500</v>
      </c>
      <c r="D1974" s="182" t="s">
        <v>2576</v>
      </c>
      <c r="E1974" s="213">
        <v>430000</v>
      </c>
      <c r="F1974" s="110"/>
      <c r="G1974" s="125"/>
      <c r="H1974" s="125"/>
      <c r="I1974" s="125"/>
      <c r="J1974" s="126"/>
      <c r="K1974" s="126"/>
      <c r="L1974" s="137"/>
      <c r="M1974" s="137"/>
      <c r="N1974" s="126"/>
      <c r="O1974" s="125"/>
      <c r="P1974" s="125"/>
      <c r="Q1974" s="137"/>
      <c r="R1974" s="137"/>
      <c r="S1974" s="137"/>
      <c r="T1974" s="137"/>
    </row>
    <row r="1975" spans="1:20" ht="15.75" x14ac:dyDescent="0.25">
      <c r="A1975" s="110">
        <v>2</v>
      </c>
      <c r="B1975" s="110" t="s">
        <v>3535</v>
      </c>
      <c r="C1975" s="113" t="s">
        <v>3501</v>
      </c>
      <c r="D1975" s="182" t="s">
        <v>2576</v>
      </c>
      <c r="E1975" s="213">
        <v>430000</v>
      </c>
      <c r="F1975" s="7"/>
      <c r="G1975" s="125"/>
      <c r="H1975" s="7">
        <v>430000</v>
      </c>
      <c r="I1975" s="7"/>
      <c r="J1975" s="126"/>
      <c r="K1975" s="126"/>
      <c r="L1975" s="137"/>
      <c r="M1975" s="137"/>
      <c r="N1975" s="126"/>
      <c r="O1975" s="125"/>
      <c r="P1975" s="125"/>
      <c r="Q1975" s="137"/>
      <c r="R1975" s="137"/>
      <c r="S1975" s="137"/>
      <c r="T1975" s="137"/>
    </row>
    <row r="1976" spans="1:20" ht="15.75" x14ac:dyDescent="0.25">
      <c r="A1976" s="110">
        <v>3</v>
      </c>
      <c r="B1976" s="110" t="s">
        <v>3536</v>
      </c>
      <c r="C1976" s="113" t="s">
        <v>3502</v>
      </c>
      <c r="D1976" s="182" t="s">
        <v>3503</v>
      </c>
      <c r="E1976" s="213">
        <v>560000</v>
      </c>
      <c r="F1976" s="7"/>
      <c r="G1976" s="125"/>
      <c r="H1976" s="7">
        <v>560000</v>
      </c>
      <c r="I1976" s="7"/>
      <c r="J1976" s="126"/>
      <c r="K1976" s="126"/>
      <c r="L1976" s="137"/>
      <c r="M1976" s="137"/>
      <c r="N1976" s="126"/>
      <c r="O1976" s="125"/>
      <c r="P1976" s="125"/>
      <c r="Q1976" s="137"/>
      <c r="R1976" s="137"/>
      <c r="S1976" s="137"/>
      <c r="T1976" s="137"/>
    </row>
    <row r="1977" spans="1:20" ht="15.75" x14ac:dyDescent="0.25">
      <c r="A1977" s="110">
        <v>4</v>
      </c>
      <c r="B1977" s="110" t="s">
        <v>3537</v>
      </c>
      <c r="C1977" s="113" t="s">
        <v>3502</v>
      </c>
      <c r="D1977" s="182" t="s">
        <v>3504</v>
      </c>
      <c r="E1977" s="213">
        <v>230000</v>
      </c>
      <c r="F1977" s="112"/>
      <c r="G1977" s="125"/>
      <c r="H1977" s="7">
        <v>230000</v>
      </c>
      <c r="I1977" s="112"/>
      <c r="J1977" s="126"/>
      <c r="K1977" s="126"/>
      <c r="L1977" s="137"/>
      <c r="M1977" s="137"/>
      <c r="N1977" s="126"/>
      <c r="O1977" s="125"/>
      <c r="P1977" s="125"/>
      <c r="Q1977" s="137"/>
      <c r="R1977" s="137"/>
      <c r="S1977" s="137"/>
      <c r="T1977" s="137"/>
    </row>
    <row r="1978" spans="1:20" ht="15.75" x14ac:dyDescent="0.25">
      <c r="A1978" s="110">
        <v>5</v>
      </c>
      <c r="B1978" s="110" t="s">
        <v>3538</v>
      </c>
      <c r="C1978" s="113" t="s">
        <v>3505</v>
      </c>
      <c r="D1978" s="182" t="s">
        <v>3504</v>
      </c>
      <c r="E1978" s="213">
        <v>230000</v>
      </c>
      <c r="F1978" s="112"/>
      <c r="G1978" s="125"/>
      <c r="H1978" s="7">
        <v>230000</v>
      </c>
      <c r="I1978" s="112"/>
      <c r="J1978" s="126"/>
      <c r="K1978" s="126"/>
      <c r="L1978" s="137"/>
      <c r="M1978" s="137"/>
      <c r="N1978" s="126"/>
      <c r="O1978" s="125"/>
      <c r="P1978" s="125"/>
      <c r="Q1978" s="137"/>
      <c r="R1978" s="137"/>
      <c r="S1978" s="137"/>
      <c r="T1978" s="137"/>
    </row>
    <row r="1979" spans="1:20" ht="15.75" x14ac:dyDescent="0.25">
      <c r="A1979" s="110">
        <v>6</v>
      </c>
      <c r="B1979" s="110" t="s">
        <v>3539</v>
      </c>
      <c r="C1979" s="113" t="s">
        <v>3505</v>
      </c>
      <c r="D1979" s="182" t="s">
        <v>3503</v>
      </c>
      <c r="E1979" s="213">
        <v>560000</v>
      </c>
      <c r="F1979" s="112"/>
      <c r="G1979" s="125"/>
      <c r="H1979" s="7">
        <v>560000</v>
      </c>
      <c r="I1979" s="112"/>
      <c r="J1979" s="126"/>
      <c r="K1979" s="126"/>
      <c r="L1979" s="137"/>
      <c r="M1979" s="137"/>
      <c r="N1979" s="126"/>
      <c r="O1979" s="125"/>
      <c r="P1979" s="125"/>
      <c r="Q1979" s="137"/>
      <c r="R1979" s="137"/>
      <c r="S1979" s="137"/>
      <c r="T1979" s="137"/>
    </row>
    <row r="1980" spans="1:20" ht="15.75" x14ac:dyDescent="0.25">
      <c r="A1980" s="110">
        <v>7</v>
      </c>
      <c r="B1980" s="110" t="s">
        <v>3540</v>
      </c>
      <c r="C1980" s="113" t="s">
        <v>3506</v>
      </c>
      <c r="D1980" s="182" t="s">
        <v>2575</v>
      </c>
      <c r="E1980" s="213">
        <v>400000</v>
      </c>
      <c r="F1980" s="112"/>
      <c r="G1980" s="125"/>
      <c r="H1980" s="7">
        <v>400000</v>
      </c>
      <c r="I1980" s="112"/>
      <c r="J1980" s="126"/>
      <c r="K1980" s="126"/>
      <c r="L1980" s="137"/>
      <c r="M1980" s="137"/>
      <c r="N1980" s="126"/>
      <c r="O1980" s="125"/>
      <c r="P1980" s="125"/>
      <c r="Q1980" s="137"/>
      <c r="R1980" s="137"/>
      <c r="S1980" s="137"/>
      <c r="T1980" s="137"/>
    </row>
    <row r="1981" spans="1:20" ht="15.75" x14ac:dyDescent="0.25">
      <c r="A1981" s="110">
        <v>8</v>
      </c>
      <c r="B1981" s="110" t="s">
        <v>3541</v>
      </c>
      <c r="C1981" s="113" t="s">
        <v>3507</v>
      </c>
      <c r="D1981" s="182" t="s">
        <v>2576</v>
      </c>
      <c r="E1981" s="213">
        <v>430000</v>
      </c>
      <c r="F1981" s="112"/>
      <c r="G1981" s="125"/>
      <c r="H1981" s="7">
        <v>430000</v>
      </c>
      <c r="I1981" s="112"/>
      <c r="J1981" s="126"/>
      <c r="K1981" s="126"/>
      <c r="L1981" s="137"/>
      <c r="M1981" s="137"/>
      <c r="N1981" s="126"/>
      <c r="O1981" s="125"/>
      <c r="P1981" s="125"/>
      <c r="Q1981" s="137"/>
      <c r="R1981" s="137"/>
      <c r="S1981" s="137"/>
      <c r="T1981" s="137"/>
    </row>
    <row r="1982" spans="1:20" ht="15.75" x14ac:dyDescent="0.25">
      <c r="A1982" s="110">
        <v>9</v>
      </c>
      <c r="B1982" s="110" t="s">
        <v>3542</v>
      </c>
      <c r="C1982" s="113" t="s">
        <v>3508</v>
      </c>
      <c r="D1982" s="182" t="s">
        <v>3504</v>
      </c>
      <c r="E1982" s="213">
        <v>230000</v>
      </c>
      <c r="F1982" s="112"/>
      <c r="G1982" s="125"/>
      <c r="H1982" s="7">
        <v>230000</v>
      </c>
      <c r="I1982" s="112"/>
      <c r="J1982" s="126"/>
      <c r="K1982" s="126"/>
      <c r="L1982" s="137"/>
      <c r="M1982" s="137"/>
      <c r="N1982" s="126"/>
      <c r="O1982" s="125"/>
      <c r="P1982" s="125"/>
      <c r="Q1982" s="137"/>
      <c r="R1982" s="137"/>
      <c r="S1982" s="137"/>
      <c r="T1982" s="137"/>
    </row>
    <row r="1983" spans="1:20" ht="15.75" x14ac:dyDescent="0.25">
      <c r="A1983" s="110">
        <v>10</v>
      </c>
      <c r="B1983" s="110" t="s">
        <v>3543</v>
      </c>
      <c r="C1983" s="113" t="s">
        <v>3508</v>
      </c>
      <c r="D1983" s="182" t="s">
        <v>3503</v>
      </c>
      <c r="E1983" s="213">
        <v>560000</v>
      </c>
      <c r="F1983" s="112"/>
      <c r="G1983" s="125"/>
      <c r="H1983" s="7">
        <v>560000</v>
      </c>
      <c r="I1983" s="112"/>
      <c r="J1983" s="126"/>
      <c r="K1983" s="126"/>
      <c r="L1983" s="137"/>
      <c r="M1983" s="137"/>
      <c r="N1983" s="126"/>
      <c r="O1983" s="125"/>
      <c r="P1983" s="125"/>
      <c r="Q1983" s="137"/>
      <c r="R1983" s="137"/>
      <c r="S1983" s="137"/>
      <c r="T1983" s="137"/>
    </row>
    <row r="1984" spans="1:20" ht="15.75" x14ac:dyDescent="0.25">
      <c r="A1984" s="110">
        <v>11</v>
      </c>
      <c r="B1984" s="110" t="s">
        <v>3544</v>
      </c>
      <c r="C1984" s="113" t="s">
        <v>3509</v>
      </c>
      <c r="D1984" s="182" t="s">
        <v>2576</v>
      </c>
      <c r="E1984" s="213">
        <v>430000</v>
      </c>
      <c r="F1984" s="112"/>
      <c r="G1984" s="125"/>
      <c r="H1984" s="7">
        <v>430000</v>
      </c>
      <c r="I1984" s="112"/>
      <c r="J1984" s="126"/>
      <c r="K1984" s="126"/>
      <c r="L1984" s="137"/>
      <c r="M1984" s="137"/>
      <c r="N1984" s="126"/>
      <c r="O1984" s="125"/>
      <c r="P1984" s="125"/>
      <c r="Q1984" s="137"/>
      <c r="R1984" s="137"/>
      <c r="S1984" s="137"/>
      <c r="T1984" s="137"/>
    </row>
    <row r="1985" spans="1:20" ht="15.75" x14ac:dyDescent="0.25">
      <c r="A1985" s="110">
        <v>12</v>
      </c>
      <c r="B1985" s="110" t="s">
        <v>3545</v>
      </c>
      <c r="C1985" s="113" t="s">
        <v>3510</v>
      </c>
      <c r="D1985" s="182" t="s">
        <v>3589</v>
      </c>
      <c r="E1985" s="213">
        <v>1920000</v>
      </c>
      <c r="F1985" s="112" t="s">
        <v>3588</v>
      </c>
      <c r="G1985" s="125"/>
      <c r="H1985" s="7">
        <v>1920000</v>
      </c>
      <c r="I1985" s="112" t="s">
        <v>3588</v>
      </c>
      <c r="J1985" s="126"/>
      <c r="K1985" s="126"/>
      <c r="L1985" s="137"/>
      <c r="M1985" s="137"/>
      <c r="N1985" s="126"/>
      <c r="O1985" s="125"/>
      <c r="P1985" s="125"/>
      <c r="Q1985" s="137"/>
      <c r="R1985" s="137"/>
      <c r="S1985" s="137"/>
      <c r="T1985" s="137"/>
    </row>
    <row r="1986" spans="1:20" ht="15.75" x14ac:dyDescent="0.25">
      <c r="A1986" s="110">
        <v>13</v>
      </c>
      <c r="B1986" s="110" t="s">
        <v>3546</v>
      </c>
      <c r="C1986" s="113" t="s">
        <v>3511</v>
      </c>
      <c r="D1986" s="182" t="s">
        <v>3503</v>
      </c>
      <c r="E1986" s="213">
        <v>560000</v>
      </c>
      <c r="F1986" s="112"/>
      <c r="G1986" s="125"/>
      <c r="H1986" s="7">
        <v>560000</v>
      </c>
      <c r="I1986" s="112"/>
      <c r="J1986" s="126"/>
      <c r="K1986" s="126"/>
      <c r="L1986" s="137"/>
      <c r="M1986" s="137"/>
      <c r="N1986" s="126"/>
      <c r="O1986" s="125"/>
      <c r="P1986" s="125"/>
      <c r="Q1986" s="137"/>
      <c r="R1986" s="137"/>
      <c r="S1986" s="137"/>
      <c r="T1986" s="137"/>
    </row>
    <row r="1987" spans="1:20" ht="15.75" x14ac:dyDescent="0.25">
      <c r="A1987" s="110">
        <v>14</v>
      </c>
      <c r="B1987" s="110" t="s">
        <v>3547</v>
      </c>
      <c r="C1987" s="113" t="s">
        <v>3511</v>
      </c>
      <c r="D1987" s="182" t="s">
        <v>3504</v>
      </c>
      <c r="E1987" s="213">
        <v>230000</v>
      </c>
      <c r="F1987" s="112"/>
      <c r="G1987" s="125"/>
      <c r="H1987" s="7">
        <v>230000</v>
      </c>
      <c r="I1987" s="112"/>
      <c r="J1987" s="126"/>
      <c r="K1987" s="126"/>
      <c r="L1987" s="137"/>
      <c r="M1987" s="137"/>
      <c r="N1987" s="126"/>
      <c r="O1987" s="125"/>
      <c r="P1987" s="125"/>
      <c r="Q1987" s="137"/>
      <c r="R1987" s="137"/>
      <c r="S1987" s="137"/>
      <c r="T1987" s="137"/>
    </row>
    <row r="1988" spans="1:20" ht="15.75" x14ac:dyDescent="0.25">
      <c r="A1988" s="110">
        <v>15</v>
      </c>
      <c r="B1988" s="110" t="s">
        <v>3548</v>
      </c>
      <c r="C1988" s="113" t="s">
        <v>3512</v>
      </c>
      <c r="D1988" s="182" t="s">
        <v>3513</v>
      </c>
      <c r="E1988" s="213">
        <v>640000</v>
      </c>
      <c r="F1988" s="112"/>
      <c r="G1988" s="125"/>
      <c r="H1988" s="7">
        <v>640000</v>
      </c>
      <c r="I1988" s="112"/>
      <c r="J1988" s="126"/>
      <c r="K1988" s="126"/>
      <c r="L1988" s="137"/>
      <c r="M1988" s="137"/>
      <c r="N1988" s="126"/>
      <c r="O1988" s="125"/>
      <c r="P1988" s="125"/>
      <c r="Q1988" s="137"/>
      <c r="R1988" s="137"/>
      <c r="S1988" s="137"/>
      <c r="T1988" s="137"/>
    </row>
    <row r="1989" spans="1:20" ht="15.75" x14ac:dyDescent="0.25">
      <c r="A1989" s="110">
        <v>16</v>
      </c>
      <c r="B1989" s="110" t="s">
        <v>3549</v>
      </c>
      <c r="C1989" s="113" t="s">
        <v>3514</v>
      </c>
      <c r="D1989" s="182" t="s">
        <v>3504</v>
      </c>
      <c r="E1989" s="213">
        <v>230000</v>
      </c>
      <c r="F1989" s="112"/>
      <c r="G1989" s="125"/>
      <c r="H1989" s="7">
        <v>230000</v>
      </c>
      <c r="I1989" s="112"/>
      <c r="J1989" s="126"/>
      <c r="K1989" s="126"/>
      <c r="L1989" s="137"/>
      <c r="M1989" s="137"/>
      <c r="N1989" s="126"/>
      <c r="O1989" s="125"/>
      <c r="P1989" s="125"/>
      <c r="Q1989" s="137"/>
      <c r="R1989" s="137"/>
      <c r="S1989" s="137"/>
      <c r="T1989" s="137"/>
    </row>
    <row r="1990" spans="1:20" ht="15.75" x14ac:dyDescent="0.25">
      <c r="A1990" s="110">
        <v>17</v>
      </c>
      <c r="B1990" s="110" t="s">
        <v>3550</v>
      </c>
      <c r="C1990" s="113" t="s">
        <v>3514</v>
      </c>
      <c r="D1990" s="182" t="s">
        <v>3503</v>
      </c>
      <c r="E1990" s="213">
        <v>560000</v>
      </c>
      <c r="F1990" s="112"/>
      <c r="G1990" s="125"/>
      <c r="H1990" s="7">
        <v>560000</v>
      </c>
      <c r="I1990" s="112"/>
      <c r="J1990" s="126"/>
      <c r="K1990" s="126"/>
      <c r="L1990" s="137"/>
      <c r="M1990" s="137"/>
      <c r="N1990" s="126"/>
      <c r="O1990" s="125"/>
      <c r="P1990" s="125"/>
      <c r="Q1990" s="137"/>
      <c r="R1990" s="137"/>
      <c r="S1990" s="137"/>
      <c r="T1990" s="137"/>
    </row>
    <row r="1991" spans="1:20" ht="15.75" x14ac:dyDescent="0.25">
      <c r="A1991" s="110">
        <v>18</v>
      </c>
      <c r="B1991" s="110" t="s">
        <v>3551</v>
      </c>
      <c r="C1991" s="113" t="s">
        <v>3515</v>
      </c>
      <c r="D1991" s="182" t="s">
        <v>3504</v>
      </c>
      <c r="E1991" s="213">
        <v>230000</v>
      </c>
      <c r="F1991" s="112"/>
      <c r="G1991" s="125"/>
      <c r="H1991" s="7">
        <v>230000</v>
      </c>
      <c r="I1991" s="112"/>
      <c r="J1991" s="126"/>
      <c r="K1991" s="126"/>
      <c r="L1991" s="137"/>
      <c r="M1991" s="137"/>
      <c r="N1991" s="126"/>
      <c r="O1991" s="125"/>
      <c r="P1991" s="125"/>
      <c r="Q1991" s="137"/>
      <c r="R1991" s="137"/>
      <c r="S1991" s="137"/>
      <c r="T1991" s="137"/>
    </row>
    <row r="1992" spans="1:20" ht="15.75" x14ac:dyDescent="0.25">
      <c r="A1992" s="110">
        <v>19</v>
      </c>
      <c r="B1992" s="110" t="s">
        <v>3552</v>
      </c>
      <c r="C1992" s="113" t="s">
        <v>3515</v>
      </c>
      <c r="D1992" s="182" t="s">
        <v>3503</v>
      </c>
      <c r="E1992" s="213">
        <v>560000</v>
      </c>
      <c r="F1992" s="112"/>
      <c r="G1992" s="125"/>
      <c r="H1992" s="7">
        <v>560000</v>
      </c>
      <c r="I1992" s="112"/>
      <c r="J1992" s="126"/>
      <c r="K1992" s="126"/>
      <c r="L1992" s="137"/>
      <c r="M1992" s="137"/>
      <c r="N1992" s="126"/>
      <c r="O1992" s="125"/>
      <c r="P1992" s="125"/>
      <c r="Q1992" s="137"/>
      <c r="R1992" s="137"/>
      <c r="S1992" s="137"/>
      <c r="T1992" s="137"/>
    </row>
    <row r="1993" spans="1:20" ht="15.75" x14ac:dyDescent="0.25">
      <c r="A1993" s="110">
        <v>20</v>
      </c>
      <c r="B1993" s="110" t="s">
        <v>3553</v>
      </c>
      <c r="C1993" s="113" t="s">
        <v>3516</v>
      </c>
      <c r="D1993" s="182" t="s">
        <v>3503</v>
      </c>
      <c r="E1993" s="213">
        <v>560000</v>
      </c>
      <c r="F1993" s="112"/>
      <c r="G1993" s="125"/>
      <c r="H1993" s="7">
        <v>560000</v>
      </c>
      <c r="I1993" s="112"/>
      <c r="J1993" s="126"/>
      <c r="K1993" s="126"/>
      <c r="L1993" s="137"/>
      <c r="M1993" s="137"/>
      <c r="N1993" s="126"/>
      <c r="O1993" s="125"/>
      <c r="P1993" s="125"/>
      <c r="Q1993" s="137"/>
      <c r="R1993" s="137"/>
      <c r="S1993" s="137"/>
      <c r="T1993" s="137"/>
    </row>
    <row r="1994" spans="1:20" ht="15.75" x14ac:dyDescent="0.25">
      <c r="A1994" s="110">
        <v>21</v>
      </c>
      <c r="B1994" s="110" t="s">
        <v>3554</v>
      </c>
      <c r="C1994" s="113" t="s">
        <v>3516</v>
      </c>
      <c r="D1994" s="182" t="s">
        <v>3504</v>
      </c>
      <c r="E1994" s="213">
        <v>230000</v>
      </c>
      <c r="F1994" s="112"/>
      <c r="G1994" s="125"/>
      <c r="H1994" s="7">
        <v>230000</v>
      </c>
      <c r="I1994" s="112"/>
      <c r="J1994" s="126"/>
      <c r="K1994" s="126"/>
      <c r="L1994" s="137"/>
      <c r="M1994" s="137"/>
      <c r="N1994" s="126"/>
      <c r="O1994" s="125"/>
      <c r="P1994" s="125"/>
      <c r="Q1994" s="137"/>
      <c r="R1994" s="137"/>
      <c r="S1994" s="137"/>
      <c r="T1994" s="137"/>
    </row>
    <row r="1995" spans="1:20" ht="15.75" x14ac:dyDescent="0.25">
      <c r="A1995" s="110">
        <v>22</v>
      </c>
      <c r="B1995" s="110" t="s">
        <v>3555</v>
      </c>
      <c r="C1995" s="113" t="s">
        <v>3517</v>
      </c>
      <c r="D1995" s="182" t="s">
        <v>1002</v>
      </c>
      <c r="E1995" s="213">
        <v>210000</v>
      </c>
      <c r="F1995" s="112"/>
      <c r="G1995" s="125"/>
      <c r="H1995" s="7">
        <v>210000</v>
      </c>
      <c r="I1995" s="112"/>
      <c r="J1995" s="126"/>
      <c r="K1995" s="126"/>
      <c r="L1995" s="137"/>
      <c r="M1995" s="137"/>
      <c r="N1995" s="126"/>
      <c r="O1995" s="125"/>
      <c r="P1995" s="125"/>
      <c r="Q1995" s="137"/>
      <c r="R1995" s="137"/>
      <c r="S1995" s="137"/>
      <c r="T1995" s="137"/>
    </row>
    <row r="1996" spans="1:20" ht="15.75" x14ac:dyDescent="0.25">
      <c r="A1996" s="110">
        <v>23</v>
      </c>
      <c r="B1996" s="110" t="s">
        <v>3556</v>
      </c>
      <c r="C1996" s="113" t="s">
        <v>3517</v>
      </c>
      <c r="D1996" s="182" t="s">
        <v>2576</v>
      </c>
      <c r="E1996" s="213">
        <v>430000</v>
      </c>
      <c r="F1996" s="112"/>
      <c r="G1996" s="125"/>
      <c r="H1996" s="7">
        <v>430000</v>
      </c>
      <c r="I1996" s="112"/>
      <c r="J1996" s="126"/>
      <c r="K1996" s="126"/>
      <c r="L1996" s="137"/>
      <c r="M1996" s="137"/>
      <c r="N1996" s="126"/>
      <c r="O1996" s="125"/>
      <c r="P1996" s="125"/>
      <c r="Q1996" s="137"/>
      <c r="R1996" s="137"/>
      <c r="S1996" s="137"/>
      <c r="T1996" s="137"/>
    </row>
    <row r="1997" spans="1:20" ht="15.75" x14ac:dyDescent="0.25">
      <c r="A1997" s="110">
        <v>24</v>
      </c>
      <c r="B1997" s="110" t="s">
        <v>3557</v>
      </c>
      <c r="C1997" s="113" t="s">
        <v>3518</v>
      </c>
      <c r="D1997" s="182" t="s">
        <v>2575</v>
      </c>
      <c r="E1997" s="213">
        <v>400000</v>
      </c>
      <c r="F1997" s="112"/>
      <c r="G1997" s="125"/>
      <c r="H1997" s="7">
        <v>400000</v>
      </c>
      <c r="I1997" s="112"/>
      <c r="J1997" s="126"/>
      <c r="K1997" s="126"/>
      <c r="L1997" s="137"/>
      <c r="M1997" s="137"/>
      <c r="N1997" s="126"/>
      <c r="O1997" s="125"/>
      <c r="P1997" s="125"/>
      <c r="Q1997" s="137"/>
      <c r="R1997" s="137"/>
      <c r="S1997" s="137"/>
      <c r="T1997" s="137"/>
    </row>
    <row r="1998" spans="1:20" ht="15.75" x14ac:dyDescent="0.25">
      <c r="A1998" s="110">
        <v>25</v>
      </c>
      <c r="B1998" s="110" t="s">
        <v>3558</v>
      </c>
      <c r="C1998" s="113" t="s">
        <v>3519</v>
      </c>
      <c r="D1998" s="182" t="s">
        <v>2575</v>
      </c>
      <c r="E1998" s="213">
        <v>400000</v>
      </c>
      <c r="F1998" s="112"/>
      <c r="G1998" s="125"/>
      <c r="H1998" s="7">
        <v>400000</v>
      </c>
      <c r="I1998" s="112"/>
      <c r="J1998" s="126"/>
      <c r="K1998" s="126"/>
      <c r="L1998" s="137"/>
      <c r="M1998" s="137"/>
      <c r="N1998" s="126"/>
      <c r="O1998" s="125"/>
      <c r="P1998" s="125"/>
      <c r="Q1998" s="137"/>
      <c r="R1998" s="137"/>
      <c r="S1998" s="137"/>
      <c r="T1998" s="137"/>
    </row>
    <row r="1999" spans="1:20" ht="15.75" x14ac:dyDescent="0.25">
      <c r="A1999" s="110">
        <v>26</v>
      </c>
      <c r="B1999" s="110" t="s">
        <v>3559</v>
      </c>
      <c r="C1999" s="119" t="s">
        <v>3520</v>
      </c>
      <c r="D1999" s="182" t="s">
        <v>3504</v>
      </c>
      <c r="E1999" s="213">
        <v>230000</v>
      </c>
      <c r="F1999" s="112"/>
      <c r="G1999" s="125"/>
      <c r="H1999" s="7">
        <v>230000</v>
      </c>
      <c r="I1999" s="112"/>
      <c r="J1999" s="126"/>
      <c r="K1999" s="126"/>
      <c r="L1999" s="137"/>
      <c r="M1999" s="137"/>
      <c r="N1999" s="126"/>
      <c r="O1999" s="125"/>
      <c r="P1999" s="125"/>
      <c r="Q1999" s="137"/>
      <c r="R1999" s="137"/>
      <c r="S1999" s="137"/>
      <c r="T1999" s="137"/>
    </row>
    <row r="2000" spans="1:20" ht="15.75" x14ac:dyDescent="0.25">
      <c r="A2000" s="110">
        <v>27</v>
      </c>
      <c r="B2000" s="110" t="s">
        <v>3560</v>
      </c>
      <c r="C2000" s="119" t="s">
        <v>3520</v>
      </c>
      <c r="D2000" s="182" t="s">
        <v>3503</v>
      </c>
      <c r="E2000" s="213">
        <v>560000</v>
      </c>
      <c r="F2000" s="112"/>
      <c r="G2000" s="125"/>
      <c r="H2000" s="7">
        <v>560000</v>
      </c>
      <c r="I2000" s="112"/>
      <c r="J2000" s="126"/>
      <c r="K2000" s="126"/>
      <c r="L2000" s="137"/>
      <c r="M2000" s="137"/>
      <c r="N2000" s="126"/>
      <c r="O2000" s="125"/>
      <c r="P2000" s="125"/>
      <c r="Q2000" s="137"/>
      <c r="R2000" s="137"/>
      <c r="S2000" s="137"/>
      <c r="T2000" s="137"/>
    </row>
    <row r="2001" spans="1:20" ht="15.75" x14ac:dyDescent="0.25">
      <c r="A2001" s="110">
        <v>28</v>
      </c>
      <c r="B2001" s="110" t="s">
        <v>3561</v>
      </c>
      <c r="C2001" s="113" t="s">
        <v>2513</v>
      </c>
      <c r="D2001" s="182" t="s">
        <v>1002</v>
      </c>
      <c r="E2001" s="213">
        <v>210000</v>
      </c>
      <c r="F2001" s="112"/>
      <c r="G2001" s="125"/>
      <c r="H2001" s="7">
        <v>210000</v>
      </c>
      <c r="I2001" s="112"/>
      <c r="J2001" s="126"/>
      <c r="K2001" s="126"/>
      <c r="L2001" s="137"/>
      <c r="M2001" s="137"/>
      <c r="N2001" s="126"/>
      <c r="O2001" s="125"/>
      <c r="P2001" s="125"/>
      <c r="Q2001" s="137"/>
      <c r="R2001" s="137"/>
      <c r="S2001" s="137"/>
      <c r="T2001" s="137"/>
    </row>
    <row r="2002" spans="1:20" ht="15.75" x14ac:dyDescent="0.25">
      <c r="A2002" s="110">
        <v>29</v>
      </c>
      <c r="B2002" s="110" t="s">
        <v>3562</v>
      </c>
      <c r="C2002" s="113" t="s">
        <v>2513</v>
      </c>
      <c r="D2002" s="182" t="s">
        <v>2576</v>
      </c>
      <c r="E2002" s="213">
        <v>430000</v>
      </c>
      <c r="F2002" s="112"/>
      <c r="G2002" s="125"/>
      <c r="H2002" s="7">
        <v>430000</v>
      </c>
      <c r="I2002" s="112"/>
      <c r="J2002" s="126"/>
      <c r="K2002" s="126"/>
      <c r="L2002" s="137"/>
      <c r="M2002" s="137"/>
      <c r="N2002" s="126"/>
      <c r="O2002" s="125"/>
      <c r="P2002" s="125"/>
      <c r="Q2002" s="137"/>
      <c r="R2002" s="137"/>
      <c r="S2002" s="137"/>
      <c r="T2002" s="137"/>
    </row>
    <row r="2003" spans="1:20" ht="15.75" x14ac:dyDescent="0.25">
      <c r="A2003" s="110">
        <v>30</v>
      </c>
      <c r="B2003" s="110" t="s">
        <v>3563</v>
      </c>
      <c r="C2003" s="113" t="s">
        <v>3336</v>
      </c>
      <c r="D2003" s="182" t="s">
        <v>3513</v>
      </c>
      <c r="E2003" s="213">
        <v>640000</v>
      </c>
      <c r="F2003" s="112"/>
      <c r="G2003" s="125"/>
      <c r="H2003" s="7">
        <v>640000</v>
      </c>
      <c r="I2003" s="112"/>
      <c r="J2003" s="126"/>
      <c r="K2003" s="126"/>
      <c r="L2003" s="137"/>
      <c r="M2003" s="137"/>
      <c r="N2003" s="126"/>
      <c r="O2003" s="125"/>
      <c r="P2003" s="125"/>
      <c r="Q2003" s="137"/>
      <c r="R2003" s="137"/>
      <c r="S2003" s="137"/>
      <c r="T2003" s="137"/>
    </row>
    <row r="2004" spans="1:20" ht="15.75" x14ac:dyDescent="0.25">
      <c r="A2004" s="110">
        <v>31</v>
      </c>
      <c r="B2004" s="110" t="s">
        <v>3564</v>
      </c>
      <c r="C2004" s="113" t="s">
        <v>3521</v>
      </c>
      <c r="D2004" s="182" t="s">
        <v>3522</v>
      </c>
      <c r="E2004" s="213">
        <v>430000</v>
      </c>
      <c r="F2004" s="112"/>
      <c r="G2004" s="125"/>
      <c r="H2004" s="142">
        <f>SUM(H1975:H2003)</f>
        <v>13290000</v>
      </c>
      <c r="I2004" s="125"/>
      <c r="J2004" s="126"/>
      <c r="K2004" s="126"/>
      <c r="L2004" s="137"/>
      <c r="M2004" s="137"/>
      <c r="N2004" s="126"/>
      <c r="O2004" s="125"/>
      <c r="P2004" s="125"/>
      <c r="Q2004" s="137"/>
      <c r="R2004" s="137"/>
      <c r="S2004" s="137"/>
      <c r="T2004" s="137"/>
    </row>
    <row r="2005" spans="1:20" ht="15.75" x14ac:dyDescent="0.25">
      <c r="A2005" s="110">
        <v>32</v>
      </c>
      <c r="B2005" s="110" t="s">
        <v>3565</v>
      </c>
      <c r="C2005" s="113" t="s">
        <v>3523</v>
      </c>
      <c r="D2005" s="182" t="s">
        <v>2576</v>
      </c>
      <c r="E2005" s="213">
        <v>430000</v>
      </c>
      <c r="F2005" s="112"/>
      <c r="G2005" s="125"/>
      <c r="H2005" s="125"/>
      <c r="I2005" s="125"/>
      <c r="J2005" s="126"/>
      <c r="K2005" s="126"/>
      <c r="L2005" s="137"/>
      <c r="M2005" s="137"/>
      <c r="N2005" s="126"/>
      <c r="O2005" s="125"/>
      <c r="P2005" s="125"/>
      <c r="Q2005" s="137"/>
      <c r="R2005" s="137"/>
      <c r="S2005" s="137"/>
      <c r="T2005" s="137"/>
    </row>
    <row r="2006" spans="1:20" ht="15.75" x14ac:dyDescent="0.25">
      <c r="A2006" s="110">
        <v>33</v>
      </c>
      <c r="B2006" s="110" t="s">
        <v>3566</v>
      </c>
      <c r="C2006" s="113" t="s">
        <v>3523</v>
      </c>
      <c r="D2006" s="182" t="s">
        <v>1002</v>
      </c>
      <c r="E2006" s="213">
        <v>210000</v>
      </c>
      <c r="F2006" s="112"/>
      <c r="G2006" s="125"/>
      <c r="H2006" s="125"/>
      <c r="I2006" s="125"/>
      <c r="J2006" s="126"/>
      <c r="K2006" s="126"/>
      <c r="L2006" s="137"/>
      <c r="M2006" s="137"/>
      <c r="N2006" s="126"/>
      <c r="O2006" s="125"/>
      <c r="P2006" s="125"/>
      <c r="Q2006" s="137"/>
      <c r="R2006" s="137"/>
      <c r="S2006" s="137"/>
      <c r="T2006" s="137"/>
    </row>
    <row r="2007" spans="1:20" ht="15.75" x14ac:dyDescent="0.25">
      <c r="A2007" s="110">
        <v>34</v>
      </c>
      <c r="B2007" s="110" t="s">
        <v>3567</v>
      </c>
      <c r="C2007" s="113" t="s">
        <v>3524</v>
      </c>
      <c r="D2007" s="182" t="s">
        <v>3503</v>
      </c>
      <c r="E2007" s="213">
        <v>560000</v>
      </c>
      <c r="F2007" s="112"/>
      <c r="G2007" s="125"/>
      <c r="H2007" s="125"/>
      <c r="I2007" s="125"/>
      <c r="J2007" s="126"/>
      <c r="K2007" s="126"/>
      <c r="L2007" s="137"/>
      <c r="M2007" s="137"/>
      <c r="N2007" s="126"/>
      <c r="O2007" s="125"/>
      <c r="P2007" s="125"/>
      <c r="Q2007" s="137"/>
      <c r="R2007" s="137"/>
      <c r="S2007" s="137"/>
      <c r="T2007" s="137"/>
    </row>
    <row r="2008" spans="1:20" ht="15.75" x14ac:dyDescent="0.25">
      <c r="A2008" s="110">
        <v>35</v>
      </c>
      <c r="B2008" s="110" t="s">
        <v>3568</v>
      </c>
      <c r="C2008" s="113" t="s">
        <v>3524</v>
      </c>
      <c r="D2008" s="182" t="s">
        <v>3504</v>
      </c>
      <c r="E2008" s="213">
        <v>210000</v>
      </c>
      <c r="F2008" s="112"/>
      <c r="G2008" s="125"/>
      <c r="H2008" s="125"/>
      <c r="I2008" s="125"/>
      <c r="J2008" s="126"/>
      <c r="K2008" s="126"/>
      <c r="L2008" s="137"/>
      <c r="M2008" s="137"/>
      <c r="N2008" s="126"/>
      <c r="O2008" s="125"/>
      <c r="P2008" s="125"/>
      <c r="Q2008" s="137"/>
      <c r="R2008" s="137"/>
      <c r="S2008" s="137"/>
      <c r="T2008" s="137"/>
    </row>
    <row r="2009" spans="1:20" ht="15.75" x14ac:dyDescent="0.25">
      <c r="A2009" s="110">
        <v>36</v>
      </c>
      <c r="B2009" s="110" t="s">
        <v>3569</v>
      </c>
      <c r="C2009" s="113" t="s">
        <v>3593</v>
      </c>
      <c r="D2009" s="182" t="s">
        <v>3504</v>
      </c>
      <c r="E2009" s="213">
        <v>210000</v>
      </c>
      <c r="F2009" s="112"/>
      <c r="G2009" s="125"/>
      <c r="H2009" s="125"/>
      <c r="I2009" s="125"/>
      <c r="J2009" s="126"/>
      <c r="K2009" s="126"/>
      <c r="L2009" s="137"/>
      <c r="M2009" s="137"/>
      <c r="N2009" s="126"/>
      <c r="O2009" s="125"/>
      <c r="P2009" s="125"/>
      <c r="Q2009" s="137"/>
      <c r="R2009" s="137"/>
      <c r="S2009" s="137"/>
      <c r="T2009" s="137"/>
    </row>
    <row r="2010" spans="1:20" ht="15.75" x14ac:dyDescent="0.25">
      <c r="A2010" s="110">
        <v>37</v>
      </c>
      <c r="B2010" s="110" t="s">
        <v>3570</v>
      </c>
      <c r="C2010" s="113" t="s">
        <v>3593</v>
      </c>
      <c r="D2010" s="182" t="s">
        <v>3503</v>
      </c>
      <c r="E2010" s="213">
        <v>560000</v>
      </c>
      <c r="F2010" s="112"/>
      <c r="G2010" s="125"/>
      <c r="H2010" s="125"/>
      <c r="I2010" s="125"/>
      <c r="J2010" s="126"/>
      <c r="K2010" s="126"/>
      <c r="L2010" s="137"/>
      <c r="M2010" s="137"/>
      <c r="N2010" s="126"/>
      <c r="O2010" s="125"/>
      <c r="P2010" s="125"/>
      <c r="Q2010" s="137"/>
      <c r="R2010" s="137"/>
      <c r="S2010" s="137"/>
      <c r="T2010" s="137"/>
    </row>
    <row r="2011" spans="1:20" ht="15.75" x14ac:dyDescent="0.25">
      <c r="A2011" s="110">
        <v>38</v>
      </c>
      <c r="B2011" s="110" t="s">
        <v>3571</v>
      </c>
      <c r="C2011" s="113" t="s">
        <v>3525</v>
      </c>
      <c r="D2011" s="182" t="s">
        <v>3503</v>
      </c>
      <c r="E2011" s="213">
        <v>560000</v>
      </c>
      <c r="F2011" s="112"/>
      <c r="G2011" s="125"/>
      <c r="H2011" s="125"/>
      <c r="I2011" s="125"/>
      <c r="J2011" s="126"/>
      <c r="K2011" s="126"/>
      <c r="L2011" s="137"/>
      <c r="M2011" s="137"/>
      <c r="N2011" s="126"/>
      <c r="O2011" s="125"/>
      <c r="P2011" s="125"/>
      <c r="Q2011" s="137"/>
      <c r="R2011" s="137"/>
      <c r="S2011" s="137"/>
      <c r="T2011" s="137"/>
    </row>
    <row r="2012" spans="1:20" ht="15.75" x14ac:dyDescent="0.25">
      <c r="A2012" s="110">
        <v>39</v>
      </c>
      <c r="B2012" s="110" t="s">
        <v>3572</v>
      </c>
      <c r="C2012" s="113" t="s">
        <v>3525</v>
      </c>
      <c r="D2012" s="182" t="s">
        <v>3504</v>
      </c>
      <c r="E2012" s="213">
        <v>230000</v>
      </c>
      <c r="F2012" s="112"/>
      <c r="G2012" s="125"/>
      <c r="H2012" s="125"/>
      <c r="I2012" s="125"/>
      <c r="J2012" s="126"/>
      <c r="K2012" s="126"/>
      <c r="L2012" s="137"/>
      <c r="M2012" s="137"/>
      <c r="N2012" s="126"/>
      <c r="O2012" s="125"/>
      <c r="P2012" s="125"/>
      <c r="Q2012" s="137"/>
      <c r="R2012" s="137"/>
      <c r="S2012" s="137"/>
      <c r="T2012" s="137"/>
    </row>
    <row r="2013" spans="1:20" ht="15.75" x14ac:dyDescent="0.25">
      <c r="A2013" s="110">
        <v>40</v>
      </c>
      <c r="B2013" s="110" t="s">
        <v>3573</v>
      </c>
      <c r="C2013" s="113" t="s">
        <v>3526</v>
      </c>
      <c r="D2013" s="182" t="s">
        <v>3504</v>
      </c>
      <c r="E2013" s="213">
        <v>230000</v>
      </c>
      <c r="F2013" s="112"/>
      <c r="G2013" s="125"/>
      <c r="H2013" s="125"/>
      <c r="I2013" s="125"/>
      <c r="J2013" s="126"/>
      <c r="K2013" s="126"/>
      <c r="L2013" s="137"/>
      <c r="M2013" s="137"/>
      <c r="N2013" s="126"/>
      <c r="O2013" s="125"/>
      <c r="P2013" s="125"/>
      <c r="Q2013" s="137"/>
      <c r="R2013" s="137"/>
      <c r="S2013" s="137"/>
      <c r="T2013" s="137"/>
    </row>
    <row r="2014" spans="1:20" ht="15.75" x14ac:dyDescent="0.25">
      <c r="A2014" s="110">
        <v>41</v>
      </c>
      <c r="B2014" s="110" t="s">
        <v>3574</v>
      </c>
      <c r="C2014" s="113" t="s">
        <v>3527</v>
      </c>
      <c r="D2014" s="182" t="s">
        <v>3503</v>
      </c>
      <c r="E2014" s="213">
        <v>560000</v>
      </c>
      <c r="F2014" s="112"/>
      <c r="G2014" s="125"/>
      <c r="H2014" s="125"/>
      <c r="I2014" s="125"/>
      <c r="J2014" s="126"/>
      <c r="K2014" s="126"/>
      <c r="L2014" s="137"/>
      <c r="M2014" s="137"/>
      <c r="N2014" s="126"/>
      <c r="O2014" s="125"/>
      <c r="P2014" s="125"/>
      <c r="Q2014" s="137"/>
      <c r="R2014" s="137"/>
      <c r="S2014" s="137"/>
      <c r="T2014" s="137"/>
    </row>
    <row r="2015" spans="1:20" ht="15.75" x14ac:dyDescent="0.25">
      <c r="A2015" s="110">
        <v>42</v>
      </c>
      <c r="B2015" s="110" t="s">
        <v>3575</v>
      </c>
      <c r="C2015" s="113" t="s">
        <v>3528</v>
      </c>
      <c r="D2015" s="182" t="s">
        <v>3503</v>
      </c>
      <c r="E2015" s="213">
        <v>560000</v>
      </c>
      <c r="F2015" s="112"/>
      <c r="G2015" s="125"/>
      <c r="H2015" s="125"/>
      <c r="I2015" s="125"/>
      <c r="J2015" s="126"/>
      <c r="K2015" s="126"/>
      <c r="L2015" s="137"/>
      <c r="M2015" s="137"/>
      <c r="N2015" s="126"/>
      <c r="O2015" s="125"/>
      <c r="P2015" s="125"/>
      <c r="Q2015" s="137"/>
      <c r="R2015" s="137"/>
      <c r="S2015" s="137"/>
      <c r="T2015" s="137"/>
    </row>
    <row r="2016" spans="1:20" ht="15.75" x14ac:dyDescent="0.25">
      <c r="A2016" s="110">
        <v>43</v>
      </c>
      <c r="B2016" s="110" t="s">
        <v>3576</v>
      </c>
      <c r="C2016" s="113" t="s">
        <v>3528</v>
      </c>
      <c r="D2016" s="182" t="s">
        <v>3504</v>
      </c>
      <c r="E2016" s="213">
        <v>230000</v>
      </c>
      <c r="F2016" s="112"/>
      <c r="G2016" s="125"/>
      <c r="H2016" s="125"/>
      <c r="I2016" s="125"/>
      <c r="J2016" s="126"/>
      <c r="K2016" s="126"/>
      <c r="L2016" s="137"/>
      <c r="M2016" s="137"/>
      <c r="N2016" s="126"/>
      <c r="O2016" s="125"/>
      <c r="P2016" s="125"/>
      <c r="Q2016" s="137"/>
      <c r="R2016" s="137"/>
      <c r="S2016" s="137"/>
      <c r="T2016" s="137"/>
    </row>
    <row r="2017" spans="1:20" ht="15.75" x14ac:dyDescent="0.25">
      <c r="A2017" s="110">
        <v>44</v>
      </c>
      <c r="B2017" s="110" t="s">
        <v>3577</v>
      </c>
      <c r="C2017" s="113" t="s">
        <v>3529</v>
      </c>
      <c r="D2017" s="182" t="s">
        <v>3504</v>
      </c>
      <c r="E2017" s="213">
        <v>230000</v>
      </c>
      <c r="F2017" s="112"/>
      <c r="G2017" s="125"/>
      <c r="H2017" s="125"/>
      <c r="I2017" s="125"/>
      <c r="J2017" s="126"/>
      <c r="K2017" s="126"/>
      <c r="L2017" s="137"/>
      <c r="M2017" s="137"/>
      <c r="N2017" s="126"/>
      <c r="O2017" s="125"/>
      <c r="P2017" s="125"/>
      <c r="Q2017" s="137"/>
      <c r="R2017" s="137"/>
      <c r="S2017" s="137"/>
      <c r="T2017" s="137"/>
    </row>
    <row r="2018" spans="1:20" ht="15.75" x14ac:dyDescent="0.25">
      <c r="A2018" s="110">
        <v>45</v>
      </c>
      <c r="B2018" s="110" t="s">
        <v>3578</v>
      </c>
      <c r="C2018" s="113" t="s">
        <v>3529</v>
      </c>
      <c r="D2018" s="182" t="s">
        <v>3503</v>
      </c>
      <c r="E2018" s="213">
        <v>560000</v>
      </c>
      <c r="F2018" s="112"/>
      <c r="G2018" s="125"/>
      <c r="H2018" s="125"/>
      <c r="I2018" s="125"/>
      <c r="J2018" s="126"/>
      <c r="K2018" s="126"/>
      <c r="L2018" s="137"/>
      <c r="M2018" s="137"/>
      <c r="N2018" s="126"/>
      <c r="O2018" s="125"/>
      <c r="P2018" s="125"/>
      <c r="Q2018" s="137"/>
      <c r="R2018" s="137"/>
      <c r="S2018" s="137"/>
      <c r="T2018" s="137"/>
    </row>
    <row r="2019" spans="1:20" ht="15.75" x14ac:dyDescent="0.25">
      <c r="A2019" s="110">
        <v>46</v>
      </c>
      <c r="B2019" s="110" t="s">
        <v>3579</v>
      </c>
      <c r="C2019" s="113" t="s">
        <v>3530</v>
      </c>
      <c r="D2019" s="182" t="s">
        <v>3503</v>
      </c>
      <c r="E2019" s="213">
        <v>560000</v>
      </c>
      <c r="F2019" s="112"/>
      <c r="G2019" s="125"/>
      <c r="H2019" s="125"/>
      <c r="I2019" s="125"/>
      <c r="J2019" s="126"/>
      <c r="K2019" s="126"/>
      <c r="L2019" s="137"/>
      <c r="M2019" s="137"/>
      <c r="N2019" s="126"/>
      <c r="O2019" s="125"/>
      <c r="P2019" s="125"/>
      <c r="Q2019" s="137"/>
      <c r="R2019" s="137"/>
      <c r="S2019" s="137"/>
      <c r="T2019" s="137"/>
    </row>
    <row r="2020" spans="1:20" ht="15.75" x14ac:dyDescent="0.25">
      <c r="A2020" s="110">
        <v>47</v>
      </c>
      <c r="B2020" s="110" t="s">
        <v>3580</v>
      </c>
      <c r="C2020" s="113" t="s">
        <v>3530</v>
      </c>
      <c r="D2020" s="182" t="s">
        <v>3504</v>
      </c>
      <c r="E2020" s="213">
        <v>230000</v>
      </c>
      <c r="F2020" s="112"/>
      <c r="G2020" s="125"/>
      <c r="H2020" s="125"/>
      <c r="I2020" s="125"/>
      <c r="J2020" s="126"/>
      <c r="K2020" s="126"/>
      <c r="L2020" s="137"/>
      <c r="M2020" s="137"/>
      <c r="N2020" s="126"/>
      <c r="O2020" s="125"/>
      <c r="P2020" s="125"/>
      <c r="Q2020" s="137"/>
      <c r="R2020" s="137"/>
      <c r="S2020" s="137"/>
      <c r="T2020" s="137"/>
    </row>
    <row r="2021" spans="1:20" ht="15.75" x14ac:dyDescent="0.25">
      <c r="A2021" s="110">
        <v>48</v>
      </c>
      <c r="B2021" s="110" t="s">
        <v>3581</v>
      </c>
      <c r="C2021" s="113" t="s">
        <v>3531</v>
      </c>
      <c r="D2021" s="182" t="s">
        <v>3504</v>
      </c>
      <c r="E2021" s="213">
        <v>230000</v>
      </c>
      <c r="F2021" s="112"/>
      <c r="G2021" s="125"/>
      <c r="H2021" s="125"/>
      <c r="I2021" s="125"/>
      <c r="J2021" s="126"/>
      <c r="K2021" s="126"/>
      <c r="L2021" s="137"/>
      <c r="M2021" s="137"/>
      <c r="N2021" s="126"/>
      <c r="O2021" s="125"/>
      <c r="P2021" s="125"/>
      <c r="Q2021" s="137"/>
      <c r="R2021" s="137"/>
      <c r="S2021" s="137"/>
      <c r="T2021" s="137"/>
    </row>
    <row r="2022" spans="1:20" ht="15.75" x14ac:dyDescent="0.25">
      <c r="A2022" s="110">
        <v>49</v>
      </c>
      <c r="B2022" s="110" t="s">
        <v>3582</v>
      </c>
      <c r="C2022" s="113" t="s">
        <v>3531</v>
      </c>
      <c r="D2022" s="182" t="s">
        <v>3503</v>
      </c>
      <c r="E2022" s="213">
        <v>560000</v>
      </c>
      <c r="F2022" s="112"/>
      <c r="G2022" s="125"/>
      <c r="H2022" s="125"/>
      <c r="I2022" s="125"/>
      <c r="J2022" s="126"/>
      <c r="K2022" s="126"/>
      <c r="L2022" s="137"/>
      <c r="M2022" s="137"/>
      <c r="N2022" s="126"/>
      <c r="O2022" s="125"/>
      <c r="P2022" s="125"/>
      <c r="Q2022" s="137"/>
      <c r="R2022" s="137"/>
      <c r="S2022" s="137"/>
      <c r="T2022" s="137"/>
    </row>
    <row r="2023" spans="1:20" ht="15.75" x14ac:dyDescent="0.25">
      <c r="A2023" s="110">
        <v>50</v>
      </c>
      <c r="B2023" s="110" t="s">
        <v>3583</v>
      </c>
      <c r="C2023" s="113" t="s">
        <v>3532</v>
      </c>
      <c r="D2023" s="182" t="s">
        <v>3503</v>
      </c>
      <c r="E2023" s="213">
        <v>560000</v>
      </c>
      <c r="F2023" s="112"/>
      <c r="G2023" s="125"/>
      <c r="H2023" s="125"/>
      <c r="I2023" s="125"/>
      <c r="J2023" s="126"/>
      <c r="K2023" s="126"/>
      <c r="L2023" s="137"/>
      <c r="M2023" s="137"/>
      <c r="N2023" s="126"/>
      <c r="O2023" s="125"/>
      <c r="P2023" s="125"/>
      <c r="Q2023" s="137"/>
      <c r="R2023" s="137"/>
      <c r="S2023" s="137"/>
      <c r="T2023" s="137"/>
    </row>
    <row r="2024" spans="1:20" ht="15.75" x14ac:dyDescent="0.25">
      <c r="A2024" s="110">
        <v>51</v>
      </c>
      <c r="B2024" s="110" t="s">
        <v>3584</v>
      </c>
      <c r="C2024" s="113" t="s">
        <v>3532</v>
      </c>
      <c r="D2024" s="182" t="s">
        <v>3504</v>
      </c>
      <c r="E2024" s="213">
        <v>230000</v>
      </c>
      <c r="F2024" s="112"/>
      <c r="G2024" s="125"/>
      <c r="H2024" s="125"/>
      <c r="I2024" s="125"/>
      <c r="J2024" s="126"/>
      <c r="K2024" s="126"/>
      <c r="L2024" s="137"/>
      <c r="M2024" s="137"/>
      <c r="N2024" s="126"/>
      <c r="O2024" s="125"/>
      <c r="P2024" s="125"/>
      <c r="Q2024" s="137"/>
      <c r="R2024" s="137"/>
      <c r="S2024" s="137"/>
      <c r="T2024" s="137"/>
    </row>
    <row r="2025" spans="1:20" ht="15.75" x14ac:dyDescent="0.25">
      <c r="A2025" s="110">
        <v>52</v>
      </c>
      <c r="B2025" s="110" t="s">
        <v>3585</v>
      </c>
      <c r="C2025" s="113" t="s">
        <v>3533</v>
      </c>
      <c r="D2025" s="182" t="s">
        <v>3504</v>
      </c>
      <c r="E2025" s="213">
        <v>230000</v>
      </c>
      <c r="F2025" s="112"/>
      <c r="G2025" s="125"/>
      <c r="H2025" s="125"/>
      <c r="I2025" s="125"/>
      <c r="J2025" s="126"/>
      <c r="K2025" s="126"/>
      <c r="L2025" s="137"/>
      <c r="M2025" s="137"/>
      <c r="N2025" s="126"/>
      <c r="O2025" s="125"/>
      <c r="P2025" s="125"/>
      <c r="Q2025" s="137"/>
      <c r="R2025" s="137"/>
      <c r="S2025" s="137"/>
      <c r="T2025" s="137"/>
    </row>
    <row r="2026" spans="1:20" ht="15.75" x14ac:dyDescent="0.25">
      <c r="A2026" s="110">
        <v>53</v>
      </c>
      <c r="B2026" s="110" t="s">
        <v>3586</v>
      </c>
      <c r="C2026" s="113" t="s">
        <v>3533</v>
      </c>
      <c r="D2026" s="182" t="s">
        <v>3503</v>
      </c>
      <c r="E2026" s="213">
        <v>560000</v>
      </c>
      <c r="F2026" s="112"/>
      <c r="G2026" s="125"/>
      <c r="H2026" s="125"/>
      <c r="I2026" s="125"/>
      <c r="J2026" s="126"/>
      <c r="K2026" s="126"/>
      <c r="L2026" s="137"/>
      <c r="M2026" s="137"/>
      <c r="N2026" s="126"/>
      <c r="O2026" s="125"/>
      <c r="P2026" s="125"/>
      <c r="Q2026" s="137"/>
      <c r="R2026" s="137"/>
      <c r="S2026" s="137"/>
      <c r="T2026" s="137"/>
    </row>
    <row r="2027" spans="1:20" ht="15.75" x14ac:dyDescent="0.25">
      <c r="A2027" s="110">
        <v>54</v>
      </c>
      <c r="B2027" s="110" t="s">
        <v>3591</v>
      </c>
      <c r="C2027" s="187" t="s">
        <v>3592</v>
      </c>
      <c r="D2027" s="182" t="s">
        <v>3513</v>
      </c>
      <c r="E2027" s="213">
        <v>640000</v>
      </c>
      <c r="F2027" s="188" t="s">
        <v>3647</v>
      </c>
      <c r="G2027" s="125"/>
      <c r="H2027" s="125"/>
      <c r="I2027" s="125"/>
      <c r="J2027" s="126"/>
      <c r="K2027" s="126"/>
      <c r="L2027" s="137"/>
      <c r="M2027" s="137"/>
      <c r="N2027" s="126"/>
      <c r="O2027" s="125"/>
      <c r="P2027" s="125"/>
      <c r="Q2027" s="137"/>
      <c r="R2027" s="137"/>
      <c r="S2027" s="137"/>
      <c r="T2027" s="137"/>
    </row>
    <row r="2028" spans="1:20" ht="15.75" x14ac:dyDescent="0.25">
      <c r="A2028" s="110">
        <v>55</v>
      </c>
      <c r="B2028" s="110" t="s">
        <v>3610</v>
      </c>
      <c r="C2028" s="187" t="s">
        <v>3594</v>
      </c>
      <c r="D2028" s="182" t="s">
        <v>3503</v>
      </c>
      <c r="E2028" s="213">
        <v>560000</v>
      </c>
      <c r="F2028" s="112"/>
      <c r="G2028" s="125"/>
      <c r="H2028" s="125"/>
      <c r="I2028" s="125"/>
      <c r="J2028" s="126"/>
      <c r="K2028" s="126"/>
      <c r="L2028" s="137"/>
      <c r="M2028" s="137"/>
      <c r="N2028" s="126"/>
      <c r="O2028" s="125"/>
      <c r="P2028" s="125"/>
      <c r="Q2028" s="137"/>
      <c r="R2028" s="137"/>
      <c r="S2028" s="137"/>
      <c r="T2028" s="137"/>
    </row>
    <row r="2029" spans="1:20" ht="15.75" x14ac:dyDescent="0.25">
      <c r="A2029" s="110">
        <v>56</v>
      </c>
      <c r="B2029" s="110" t="s">
        <v>3611</v>
      </c>
      <c r="C2029" s="187" t="s">
        <v>3594</v>
      </c>
      <c r="D2029" s="165" t="s">
        <v>3504</v>
      </c>
      <c r="E2029" s="213">
        <v>230000</v>
      </c>
      <c r="F2029" s="112"/>
      <c r="G2029" s="125"/>
      <c r="H2029" s="125"/>
      <c r="I2029" s="125"/>
      <c r="J2029" s="126"/>
      <c r="K2029" s="126"/>
      <c r="L2029" s="137"/>
      <c r="M2029" s="137"/>
      <c r="N2029" s="126"/>
      <c r="O2029" s="125"/>
      <c r="P2029" s="125"/>
      <c r="Q2029" s="137"/>
      <c r="R2029" s="137"/>
      <c r="S2029" s="137"/>
      <c r="T2029" s="137"/>
    </row>
    <row r="2030" spans="1:20" ht="15.75" x14ac:dyDescent="0.25">
      <c r="A2030" s="110">
        <v>57</v>
      </c>
      <c r="B2030" s="110" t="s">
        <v>3612</v>
      </c>
      <c r="C2030" s="119" t="s">
        <v>3595</v>
      </c>
      <c r="D2030" s="165" t="s">
        <v>3504</v>
      </c>
      <c r="E2030" s="213">
        <v>230000</v>
      </c>
      <c r="F2030" s="112"/>
      <c r="G2030" s="125"/>
      <c r="H2030" s="125"/>
      <c r="I2030" s="125"/>
      <c r="J2030" s="126"/>
      <c r="K2030" s="126"/>
      <c r="L2030" s="137"/>
      <c r="M2030" s="137"/>
      <c r="N2030" s="126"/>
      <c r="O2030" s="125"/>
      <c r="P2030" s="125"/>
      <c r="Q2030" s="137"/>
      <c r="R2030" s="137"/>
      <c r="S2030" s="137"/>
      <c r="T2030" s="137"/>
    </row>
    <row r="2031" spans="1:20" ht="15.75" x14ac:dyDescent="0.25">
      <c r="A2031" s="110">
        <v>58</v>
      </c>
      <c r="B2031" s="110" t="s">
        <v>3613</v>
      </c>
      <c r="C2031" s="119" t="s">
        <v>3595</v>
      </c>
      <c r="D2031" s="182" t="s">
        <v>3607</v>
      </c>
      <c r="E2031" s="213">
        <v>560000</v>
      </c>
      <c r="F2031" s="112"/>
      <c r="G2031" s="125"/>
      <c r="H2031" s="125"/>
      <c r="I2031" s="125"/>
      <c r="J2031" s="126"/>
      <c r="K2031" s="126"/>
      <c r="L2031" s="137"/>
      <c r="M2031" s="137"/>
      <c r="N2031" s="126"/>
      <c r="O2031" s="125"/>
      <c r="P2031" s="125"/>
      <c r="Q2031" s="137"/>
      <c r="R2031" s="137"/>
      <c r="S2031" s="137"/>
      <c r="T2031" s="137"/>
    </row>
    <row r="2032" spans="1:20" ht="15.75" x14ac:dyDescent="0.25">
      <c r="A2032" s="110">
        <v>59</v>
      </c>
      <c r="B2032" s="110" t="s">
        <v>3614</v>
      </c>
      <c r="C2032" s="113" t="s">
        <v>3596</v>
      </c>
      <c r="D2032" s="182" t="s">
        <v>3607</v>
      </c>
      <c r="E2032" s="213">
        <v>560000</v>
      </c>
      <c r="F2032" s="112"/>
      <c r="G2032" s="125"/>
      <c r="H2032" s="125"/>
      <c r="I2032" s="125"/>
      <c r="J2032" s="126"/>
      <c r="K2032" s="126"/>
      <c r="L2032" s="137"/>
      <c r="M2032" s="137"/>
      <c r="N2032" s="126"/>
      <c r="O2032" s="125"/>
      <c r="P2032" s="125"/>
      <c r="Q2032" s="137"/>
      <c r="R2032" s="137"/>
      <c r="S2032" s="137"/>
      <c r="T2032" s="137"/>
    </row>
    <row r="2033" spans="1:20" ht="15.75" x14ac:dyDescent="0.25">
      <c r="A2033" s="110">
        <v>60</v>
      </c>
      <c r="B2033" s="110" t="s">
        <v>3615</v>
      </c>
      <c r="C2033" s="113" t="s">
        <v>3596</v>
      </c>
      <c r="D2033" s="165" t="s">
        <v>3504</v>
      </c>
      <c r="E2033" s="213">
        <v>230000</v>
      </c>
      <c r="F2033" s="112"/>
      <c r="G2033" s="125"/>
      <c r="H2033" s="125"/>
      <c r="I2033" s="125"/>
      <c r="J2033" s="126"/>
      <c r="K2033" s="126"/>
      <c r="L2033" s="137"/>
      <c r="M2033" s="137"/>
      <c r="N2033" s="126"/>
      <c r="O2033" s="125"/>
      <c r="P2033" s="125"/>
      <c r="Q2033" s="137"/>
      <c r="R2033" s="137"/>
      <c r="S2033" s="137"/>
      <c r="T2033" s="137"/>
    </row>
    <row r="2034" spans="1:20" ht="15.75" x14ac:dyDescent="0.25">
      <c r="A2034" s="110">
        <v>61</v>
      </c>
      <c r="B2034" s="110" t="s">
        <v>3616</v>
      </c>
      <c r="C2034" s="113" t="s">
        <v>3597</v>
      </c>
      <c r="D2034" s="165" t="s">
        <v>3504</v>
      </c>
      <c r="E2034" s="213">
        <v>230000</v>
      </c>
      <c r="F2034" s="112"/>
      <c r="G2034" s="125"/>
      <c r="H2034" s="125"/>
      <c r="I2034" s="125"/>
      <c r="J2034" s="126"/>
      <c r="K2034" s="126"/>
      <c r="L2034" s="137"/>
      <c r="M2034" s="137"/>
      <c r="N2034" s="126"/>
      <c r="O2034" s="125"/>
      <c r="P2034" s="125"/>
      <c r="Q2034" s="137"/>
      <c r="R2034" s="137"/>
      <c r="S2034" s="137"/>
      <c r="T2034" s="137"/>
    </row>
    <row r="2035" spans="1:20" ht="15.75" x14ac:dyDescent="0.25">
      <c r="A2035" s="110">
        <v>62</v>
      </c>
      <c r="B2035" s="110" t="s">
        <v>3617</v>
      </c>
      <c r="C2035" s="113" t="s">
        <v>3597</v>
      </c>
      <c r="D2035" s="182" t="s">
        <v>3607</v>
      </c>
      <c r="E2035" s="213">
        <v>560000</v>
      </c>
      <c r="F2035" s="112"/>
      <c r="G2035" s="125"/>
      <c r="H2035" s="125"/>
      <c r="I2035" s="125"/>
      <c r="J2035" s="126"/>
      <c r="K2035" s="126"/>
      <c r="L2035" s="137"/>
      <c r="M2035" s="137"/>
      <c r="N2035" s="126"/>
      <c r="O2035" s="125"/>
      <c r="P2035" s="125"/>
      <c r="Q2035" s="137"/>
      <c r="R2035" s="137"/>
      <c r="S2035" s="137"/>
      <c r="T2035" s="137"/>
    </row>
    <row r="2036" spans="1:20" ht="15.75" x14ac:dyDescent="0.25">
      <c r="A2036" s="110">
        <v>63</v>
      </c>
      <c r="B2036" s="110" t="s">
        <v>3618</v>
      </c>
      <c r="C2036" s="113" t="s">
        <v>3524</v>
      </c>
      <c r="D2036" s="165" t="s">
        <v>3608</v>
      </c>
      <c r="E2036" s="213">
        <v>20000</v>
      </c>
      <c r="F2036" s="112"/>
      <c r="G2036" s="125"/>
      <c r="H2036" s="125"/>
      <c r="I2036" s="125"/>
      <c r="J2036" s="126"/>
      <c r="K2036" s="126"/>
      <c r="L2036" s="137"/>
      <c r="M2036" s="137"/>
      <c r="N2036" s="126"/>
      <c r="O2036" s="125"/>
      <c r="P2036" s="125"/>
      <c r="Q2036" s="137"/>
      <c r="R2036" s="137"/>
      <c r="S2036" s="137"/>
      <c r="T2036" s="137"/>
    </row>
    <row r="2037" spans="1:20" ht="15.75" x14ac:dyDescent="0.25">
      <c r="A2037" s="110">
        <v>64</v>
      </c>
      <c r="B2037" s="110" t="s">
        <v>3619</v>
      </c>
      <c r="C2037" s="113" t="s">
        <v>3593</v>
      </c>
      <c r="D2037" s="165" t="s">
        <v>3608</v>
      </c>
      <c r="E2037" s="213">
        <v>20000</v>
      </c>
      <c r="F2037" s="112"/>
      <c r="G2037" s="125"/>
      <c r="H2037" s="125"/>
      <c r="I2037" s="125"/>
      <c r="J2037" s="126"/>
      <c r="K2037" s="126"/>
      <c r="L2037" s="137"/>
      <c r="M2037" s="137"/>
      <c r="N2037" s="126"/>
      <c r="O2037" s="125"/>
      <c r="P2037" s="125"/>
      <c r="Q2037" s="137"/>
      <c r="R2037" s="137"/>
      <c r="S2037" s="137"/>
      <c r="T2037" s="137"/>
    </row>
    <row r="2038" spans="1:20" ht="15.75" x14ac:dyDescent="0.25">
      <c r="A2038" s="110">
        <v>65</v>
      </c>
      <c r="B2038" s="110" t="s">
        <v>3620</v>
      </c>
      <c r="C2038" s="113" t="s">
        <v>3598</v>
      </c>
      <c r="D2038" s="165" t="s">
        <v>1848</v>
      </c>
      <c r="E2038" s="213"/>
      <c r="F2038" s="112" t="s">
        <v>15</v>
      </c>
      <c r="G2038" s="125"/>
      <c r="H2038" s="125"/>
      <c r="I2038" s="125"/>
      <c r="J2038" s="126"/>
      <c r="K2038" s="126"/>
      <c r="L2038" s="137"/>
      <c r="M2038" s="137"/>
      <c r="N2038" s="126"/>
      <c r="O2038" s="125"/>
      <c r="P2038" s="125"/>
      <c r="Q2038" s="137"/>
      <c r="R2038" s="137"/>
      <c r="S2038" s="137"/>
      <c r="T2038" s="137"/>
    </row>
    <row r="2039" spans="1:20" ht="15.75" x14ac:dyDescent="0.25">
      <c r="A2039" s="110">
        <v>66</v>
      </c>
      <c r="B2039" s="110" t="s">
        <v>3621</v>
      </c>
      <c r="C2039" s="113" t="s">
        <v>3599</v>
      </c>
      <c r="D2039" s="165" t="s">
        <v>3609</v>
      </c>
      <c r="E2039" s="213"/>
      <c r="F2039" s="112" t="s">
        <v>15</v>
      </c>
      <c r="G2039" s="125"/>
      <c r="H2039" s="125"/>
      <c r="I2039" s="125"/>
      <c r="J2039" s="126"/>
      <c r="K2039" s="126"/>
      <c r="L2039" s="137"/>
      <c r="M2039" s="137"/>
      <c r="N2039" s="126"/>
      <c r="O2039" s="125"/>
      <c r="P2039" s="125"/>
      <c r="Q2039" s="137"/>
      <c r="R2039" s="137"/>
      <c r="S2039" s="137"/>
      <c r="T2039" s="137"/>
    </row>
    <row r="2040" spans="1:20" ht="15.75" x14ac:dyDescent="0.25">
      <c r="A2040" s="110">
        <v>67</v>
      </c>
      <c r="B2040" s="110" t="s">
        <v>3622</v>
      </c>
      <c r="C2040" s="113" t="s">
        <v>3600</v>
      </c>
      <c r="D2040" s="182" t="s">
        <v>3607</v>
      </c>
      <c r="E2040" s="213">
        <v>560000</v>
      </c>
      <c r="F2040" s="112"/>
      <c r="G2040" s="125"/>
      <c r="H2040" s="125"/>
      <c r="I2040" s="125"/>
      <c r="J2040" s="126"/>
      <c r="K2040" s="126"/>
      <c r="L2040" s="137"/>
      <c r="M2040" s="137"/>
      <c r="N2040" s="126"/>
      <c r="O2040" s="125"/>
      <c r="P2040" s="125"/>
      <c r="Q2040" s="137"/>
      <c r="R2040" s="137"/>
      <c r="S2040" s="137"/>
      <c r="T2040" s="137"/>
    </row>
    <row r="2041" spans="1:20" ht="15.75" x14ac:dyDescent="0.25">
      <c r="A2041" s="110">
        <v>68</v>
      </c>
      <c r="B2041" s="110" t="s">
        <v>3623</v>
      </c>
      <c r="C2041" s="113" t="s">
        <v>3600</v>
      </c>
      <c r="D2041" s="165" t="s">
        <v>3504</v>
      </c>
      <c r="E2041" s="213">
        <v>230000</v>
      </c>
      <c r="F2041" s="112"/>
      <c r="G2041" s="125"/>
      <c r="H2041" s="125"/>
      <c r="I2041" s="125"/>
      <c r="J2041" s="126"/>
      <c r="K2041" s="126"/>
      <c r="L2041" s="137"/>
      <c r="M2041" s="137"/>
      <c r="N2041" s="126"/>
      <c r="O2041" s="125"/>
      <c r="P2041" s="125"/>
      <c r="Q2041" s="137"/>
      <c r="R2041" s="137"/>
      <c r="S2041" s="137"/>
      <c r="T2041" s="137"/>
    </row>
    <row r="2042" spans="1:20" ht="15.75" x14ac:dyDescent="0.25">
      <c r="A2042" s="110">
        <v>69</v>
      </c>
      <c r="B2042" s="110" t="s">
        <v>3624</v>
      </c>
      <c r="C2042" s="113" t="s">
        <v>3601</v>
      </c>
      <c r="D2042" s="182" t="s">
        <v>3607</v>
      </c>
      <c r="E2042" s="213">
        <v>560000</v>
      </c>
      <c r="F2042" s="112"/>
      <c r="G2042" s="125"/>
      <c r="H2042" s="125"/>
      <c r="I2042" s="125"/>
      <c r="J2042" s="126"/>
      <c r="K2042" s="126"/>
      <c r="L2042" s="137"/>
      <c r="M2042" s="137"/>
      <c r="N2042" s="126"/>
      <c r="O2042" s="125"/>
      <c r="P2042" s="125"/>
      <c r="Q2042" s="137"/>
      <c r="R2042" s="137"/>
      <c r="S2042" s="137"/>
      <c r="T2042" s="137"/>
    </row>
    <row r="2043" spans="1:20" ht="15.75" x14ac:dyDescent="0.25">
      <c r="A2043" s="110">
        <v>70</v>
      </c>
      <c r="B2043" s="110" t="s">
        <v>3625</v>
      </c>
      <c r="C2043" s="113" t="s">
        <v>3601</v>
      </c>
      <c r="D2043" s="165" t="s">
        <v>3504</v>
      </c>
      <c r="E2043" s="213">
        <v>230000</v>
      </c>
      <c r="F2043" s="112"/>
      <c r="G2043" s="125"/>
      <c r="H2043" s="125"/>
      <c r="I2043" s="125"/>
      <c r="J2043" s="126"/>
      <c r="K2043" s="126"/>
      <c r="L2043" s="137"/>
      <c r="M2043" s="137"/>
      <c r="N2043" s="126"/>
      <c r="O2043" s="125"/>
      <c r="P2043" s="125"/>
      <c r="Q2043" s="137"/>
      <c r="R2043" s="137"/>
      <c r="S2043" s="137"/>
      <c r="T2043" s="137"/>
    </row>
    <row r="2044" spans="1:20" ht="15.75" x14ac:dyDescent="0.25">
      <c r="A2044" s="110">
        <v>71</v>
      </c>
      <c r="B2044" s="110" t="s">
        <v>3626</v>
      </c>
      <c r="C2044" s="113" t="s">
        <v>3602</v>
      </c>
      <c r="D2044" s="170" t="s">
        <v>3643</v>
      </c>
      <c r="E2044" s="213">
        <v>935000</v>
      </c>
      <c r="F2044" s="112"/>
      <c r="G2044" s="125"/>
      <c r="H2044" s="125"/>
      <c r="I2044" s="125"/>
      <c r="J2044" s="126"/>
      <c r="K2044" s="126"/>
      <c r="L2044" s="137"/>
      <c r="M2044" s="137"/>
      <c r="N2044" s="126"/>
      <c r="O2044" s="125"/>
      <c r="P2044" s="125"/>
      <c r="Q2044" s="137"/>
      <c r="R2044" s="137"/>
      <c r="S2044" s="137"/>
      <c r="T2044" s="137"/>
    </row>
    <row r="2045" spans="1:20" ht="15.75" x14ac:dyDescent="0.25">
      <c r="A2045" s="110">
        <v>72</v>
      </c>
      <c r="B2045" s="110" t="s">
        <v>3627</v>
      </c>
      <c r="C2045" s="113" t="s">
        <v>3603</v>
      </c>
      <c r="D2045" s="179" t="s">
        <v>2575</v>
      </c>
      <c r="E2045" s="213">
        <v>400000</v>
      </c>
      <c r="F2045" s="112"/>
      <c r="G2045" s="125"/>
      <c r="H2045" s="125"/>
      <c r="I2045" s="125"/>
      <c r="J2045" s="126"/>
      <c r="K2045" s="126"/>
      <c r="L2045" s="137"/>
      <c r="M2045" s="137"/>
      <c r="N2045" s="126"/>
      <c r="O2045" s="125"/>
      <c r="P2045" s="125"/>
      <c r="Q2045" s="137"/>
      <c r="R2045" s="137"/>
      <c r="S2045" s="137"/>
      <c r="T2045" s="137"/>
    </row>
    <row r="2046" spans="1:20" ht="15.75" x14ac:dyDescent="0.25">
      <c r="A2046" s="110">
        <v>73</v>
      </c>
      <c r="B2046" s="110" t="s">
        <v>3628</v>
      </c>
      <c r="C2046" s="113" t="s">
        <v>3633</v>
      </c>
      <c r="D2046" s="179" t="s">
        <v>2575</v>
      </c>
      <c r="E2046" s="213">
        <v>400000</v>
      </c>
      <c r="F2046" s="112"/>
      <c r="G2046" s="125"/>
      <c r="H2046" s="125"/>
      <c r="I2046" s="125"/>
      <c r="J2046" s="126"/>
      <c r="K2046" s="126"/>
      <c r="L2046" s="137"/>
      <c r="M2046" s="137"/>
      <c r="N2046" s="126"/>
      <c r="O2046" s="125"/>
      <c r="P2046" s="125"/>
      <c r="Q2046" s="137"/>
      <c r="R2046" s="137"/>
      <c r="S2046" s="137"/>
      <c r="T2046" s="137"/>
    </row>
    <row r="2047" spans="1:20" ht="15.75" x14ac:dyDescent="0.25">
      <c r="A2047" s="110">
        <v>74</v>
      </c>
      <c r="B2047" s="110" t="s">
        <v>3629</v>
      </c>
      <c r="C2047" s="113" t="s">
        <v>3604</v>
      </c>
      <c r="D2047" s="179" t="s">
        <v>2575</v>
      </c>
      <c r="E2047" s="213">
        <v>400000</v>
      </c>
      <c r="F2047" s="112"/>
      <c r="G2047" s="125"/>
      <c r="H2047" s="125"/>
      <c r="I2047" s="125"/>
      <c r="J2047" s="126"/>
      <c r="K2047" s="126"/>
      <c r="L2047" s="137"/>
      <c r="M2047" s="137"/>
      <c r="N2047" s="126"/>
      <c r="O2047" s="125"/>
      <c r="P2047" s="125"/>
      <c r="Q2047" s="137"/>
      <c r="R2047" s="137"/>
      <c r="S2047" s="137"/>
      <c r="T2047" s="137"/>
    </row>
    <row r="2048" spans="1:20" ht="15.75" x14ac:dyDescent="0.25">
      <c r="A2048" s="110">
        <v>75</v>
      </c>
      <c r="B2048" s="110" t="s">
        <v>3630</v>
      </c>
      <c r="C2048" s="113" t="s">
        <v>3605</v>
      </c>
      <c r="D2048" s="182" t="s">
        <v>3607</v>
      </c>
      <c r="E2048" s="213">
        <v>560000</v>
      </c>
      <c r="F2048" s="112"/>
      <c r="G2048" s="125"/>
      <c r="H2048" s="125"/>
      <c r="I2048" s="125"/>
      <c r="J2048" s="126"/>
      <c r="K2048" s="126"/>
      <c r="L2048" s="137"/>
      <c r="M2048" s="137"/>
      <c r="N2048" s="126"/>
      <c r="O2048" s="125"/>
      <c r="P2048" s="125"/>
      <c r="Q2048" s="137"/>
      <c r="R2048" s="137"/>
      <c r="S2048" s="137"/>
      <c r="T2048" s="137"/>
    </row>
    <row r="2049" spans="1:20" ht="15.75" x14ac:dyDescent="0.25">
      <c r="A2049" s="110">
        <v>76</v>
      </c>
      <c r="B2049" s="110" t="s">
        <v>3631</v>
      </c>
      <c r="C2049" s="113" t="s">
        <v>3605</v>
      </c>
      <c r="D2049" s="165" t="s">
        <v>3504</v>
      </c>
      <c r="E2049" s="213">
        <v>230000</v>
      </c>
      <c r="F2049" s="112"/>
      <c r="G2049" s="125"/>
      <c r="H2049" s="125"/>
      <c r="I2049" s="125"/>
      <c r="J2049" s="126"/>
      <c r="K2049" s="126"/>
      <c r="L2049" s="137"/>
      <c r="M2049" s="137"/>
      <c r="N2049" s="126"/>
      <c r="O2049" s="125"/>
      <c r="P2049" s="125"/>
      <c r="Q2049" s="137"/>
      <c r="R2049" s="137"/>
      <c r="S2049" s="137"/>
      <c r="T2049" s="137"/>
    </row>
    <row r="2050" spans="1:20" ht="15.75" x14ac:dyDescent="0.25">
      <c r="A2050" s="110">
        <v>77</v>
      </c>
      <c r="B2050" s="110" t="s">
        <v>3632</v>
      </c>
      <c r="C2050" s="113" t="s">
        <v>3606</v>
      </c>
      <c r="D2050" s="182" t="s">
        <v>3607</v>
      </c>
      <c r="E2050" s="213">
        <v>560000</v>
      </c>
      <c r="F2050" s="112"/>
      <c r="G2050" s="125"/>
      <c r="H2050" s="125"/>
      <c r="I2050" s="125"/>
      <c r="J2050" s="126"/>
      <c r="K2050" s="126"/>
      <c r="L2050" s="137"/>
      <c r="M2050" s="137"/>
      <c r="N2050" s="126"/>
      <c r="O2050" s="125"/>
      <c r="P2050" s="125"/>
      <c r="Q2050" s="137"/>
      <c r="R2050" s="137"/>
      <c r="S2050" s="137"/>
      <c r="T2050" s="137"/>
    </row>
    <row r="2051" spans="1:20" ht="15.75" x14ac:dyDescent="0.25">
      <c r="A2051" s="110">
        <v>78</v>
      </c>
      <c r="B2051" s="110" t="s">
        <v>3634</v>
      </c>
      <c r="C2051" s="113" t="s">
        <v>3606</v>
      </c>
      <c r="D2051" s="165" t="s">
        <v>3504</v>
      </c>
      <c r="E2051" s="213">
        <v>230000</v>
      </c>
      <c r="F2051" s="112"/>
      <c r="G2051" s="125"/>
      <c r="H2051" s="125"/>
      <c r="I2051" s="125"/>
      <c r="J2051" s="126"/>
      <c r="K2051" s="126"/>
      <c r="L2051" s="137"/>
      <c r="M2051" s="137"/>
      <c r="N2051" s="126"/>
      <c r="O2051" s="125"/>
      <c r="P2051" s="125"/>
      <c r="Q2051" s="137"/>
      <c r="R2051" s="137"/>
      <c r="S2051" s="137"/>
      <c r="T2051" s="137"/>
    </row>
    <row r="2052" spans="1:20" ht="15.75" x14ac:dyDescent="0.25">
      <c r="A2052" s="110">
        <v>79</v>
      </c>
      <c r="B2052" s="110" t="s">
        <v>3635</v>
      </c>
      <c r="C2052" s="113" t="s">
        <v>3641</v>
      </c>
      <c r="D2052" s="182" t="s">
        <v>3503</v>
      </c>
      <c r="E2052" s="213">
        <v>560000</v>
      </c>
      <c r="F2052" s="112"/>
      <c r="G2052" s="125"/>
      <c r="H2052" s="125"/>
      <c r="I2052" s="125"/>
      <c r="J2052" s="126"/>
      <c r="K2052" s="126"/>
      <c r="L2052" s="137"/>
      <c r="M2052" s="137"/>
      <c r="N2052" s="126"/>
      <c r="O2052" s="125"/>
      <c r="P2052" s="125"/>
      <c r="Q2052" s="137"/>
      <c r="R2052" s="137"/>
      <c r="S2052" s="137"/>
      <c r="T2052" s="137"/>
    </row>
    <row r="2053" spans="1:20" ht="15.75" x14ac:dyDescent="0.25">
      <c r="A2053" s="110">
        <v>80</v>
      </c>
      <c r="B2053" s="110" t="s">
        <v>3636</v>
      </c>
      <c r="C2053" s="113" t="s">
        <v>3641</v>
      </c>
      <c r="D2053" s="165" t="s">
        <v>3504</v>
      </c>
      <c r="E2053" s="213">
        <v>230000</v>
      </c>
      <c r="F2053" s="112"/>
      <c r="G2053" s="125"/>
      <c r="H2053" s="125"/>
      <c r="I2053" s="125"/>
      <c r="J2053" s="126"/>
      <c r="K2053" s="126"/>
      <c r="L2053" s="137"/>
      <c r="M2053" s="137"/>
      <c r="N2053" s="126"/>
      <c r="O2053" s="125"/>
      <c r="P2053" s="125"/>
      <c r="Q2053" s="137"/>
      <c r="R2053" s="137"/>
      <c r="S2053" s="137"/>
      <c r="T2053" s="137"/>
    </row>
    <row r="2054" spans="1:20" ht="15.75" x14ac:dyDescent="0.25">
      <c r="A2054" s="110">
        <v>81</v>
      </c>
      <c r="B2054" s="110" t="s">
        <v>3637</v>
      </c>
      <c r="C2054" s="113" t="s">
        <v>3642</v>
      </c>
      <c r="D2054" s="170" t="s">
        <v>3643</v>
      </c>
      <c r="E2054" s="213">
        <v>935000</v>
      </c>
      <c r="F2054" s="112"/>
      <c r="G2054" s="125"/>
      <c r="H2054" s="125"/>
      <c r="I2054" s="125"/>
      <c r="J2054" s="126"/>
      <c r="K2054" s="126"/>
      <c r="L2054" s="137"/>
      <c r="M2054" s="137"/>
      <c r="N2054" s="126"/>
      <c r="O2054" s="125"/>
      <c r="P2054" s="125"/>
      <c r="Q2054" s="137"/>
      <c r="R2054" s="137"/>
      <c r="S2054" s="137"/>
      <c r="T2054" s="137"/>
    </row>
    <row r="2055" spans="1:20" ht="15.75" x14ac:dyDescent="0.25">
      <c r="A2055" s="110">
        <v>82</v>
      </c>
      <c r="B2055" s="110" t="s">
        <v>3638</v>
      </c>
      <c r="C2055" s="113" t="s">
        <v>3644</v>
      </c>
      <c r="D2055" s="182" t="s">
        <v>3503</v>
      </c>
      <c r="E2055" s="213">
        <v>560000</v>
      </c>
      <c r="F2055" s="112"/>
      <c r="G2055" s="125"/>
      <c r="H2055" s="125"/>
      <c r="I2055" s="125"/>
      <c r="J2055" s="126"/>
      <c r="K2055" s="126"/>
      <c r="L2055" s="137"/>
      <c r="M2055" s="137"/>
      <c r="N2055" s="126"/>
      <c r="O2055" s="125"/>
      <c r="P2055" s="125"/>
      <c r="Q2055" s="137"/>
      <c r="R2055" s="137"/>
      <c r="S2055" s="137"/>
      <c r="T2055" s="137"/>
    </row>
    <row r="2056" spans="1:20" ht="15.75" x14ac:dyDescent="0.25">
      <c r="A2056" s="110">
        <v>83</v>
      </c>
      <c r="B2056" s="110" t="s">
        <v>3639</v>
      </c>
      <c r="C2056" s="113" t="s">
        <v>3644</v>
      </c>
      <c r="D2056" s="165" t="s">
        <v>3504</v>
      </c>
      <c r="E2056" s="213">
        <v>230000</v>
      </c>
      <c r="F2056" s="112"/>
      <c r="G2056" s="125"/>
      <c r="H2056" s="125"/>
      <c r="I2056" s="125"/>
      <c r="J2056" s="126"/>
      <c r="K2056" s="126"/>
      <c r="L2056" s="137"/>
      <c r="M2056" s="137"/>
      <c r="N2056" s="126"/>
      <c r="O2056" s="125"/>
      <c r="P2056" s="125"/>
      <c r="Q2056" s="137"/>
      <c r="R2056" s="137"/>
      <c r="S2056" s="137"/>
      <c r="T2056" s="137"/>
    </row>
    <row r="2057" spans="1:20" ht="15.75" customHeight="1" x14ac:dyDescent="0.25">
      <c r="A2057" s="110">
        <v>84</v>
      </c>
      <c r="B2057" s="110" t="s">
        <v>3640</v>
      </c>
      <c r="C2057" s="113" t="s">
        <v>3645</v>
      </c>
      <c r="D2057" s="182" t="s">
        <v>3513</v>
      </c>
      <c r="E2057" s="213">
        <v>640000</v>
      </c>
      <c r="F2057" s="112" t="s">
        <v>3646</v>
      </c>
      <c r="G2057" s="125"/>
      <c r="H2057" s="125"/>
      <c r="I2057" s="125"/>
      <c r="J2057" s="126"/>
      <c r="K2057" s="126"/>
      <c r="L2057" s="137"/>
      <c r="M2057" s="137"/>
      <c r="N2057" s="126"/>
      <c r="O2057" s="125"/>
      <c r="P2057" s="125"/>
      <c r="Q2057" s="137"/>
      <c r="R2057" s="137"/>
      <c r="S2057" s="137"/>
      <c r="T2057" s="137"/>
    </row>
    <row r="2058" spans="1:20" ht="15.75" x14ac:dyDescent="0.25">
      <c r="A2058" s="298" t="s">
        <v>330</v>
      </c>
      <c r="B2058" s="299"/>
      <c r="C2058" s="299"/>
      <c r="D2058" s="300"/>
      <c r="E2058" s="214">
        <f>SUM(E1974:E2057)</f>
        <v>34940000</v>
      </c>
      <c r="F2058" s="8"/>
    </row>
    <row r="2059" spans="1:20" ht="15.75" x14ac:dyDescent="0.25">
      <c r="A2059" s="301" t="s">
        <v>3652</v>
      </c>
      <c r="B2059" s="302"/>
      <c r="C2059" s="302"/>
      <c r="D2059" s="302"/>
      <c r="E2059" s="344"/>
      <c r="F2059" s="302"/>
    </row>
    <row r="2060" spans="1:20" ht="15.75" x14ac:dyDescent="0.25">
      <c r="A2060" s="345" t="s">
        <v>3653</v>
      </c>
      <c r="B2060" s="345"/>
      <c r="C2060" s="345"/>
      <c r="D2060" s="345"/>
      <c r="E2060" s="346"/>
      <c r="F2060" s="345"/>
    </row>
    <row r="2061" spans="1:20" ht="15.75" x14ac:dyDescent="0.25">
      <c r="A2061" s="347" t="s">
        <v>9</v>
      </c>
      <c r="B2061" s="347"/>
      <c r="C2061" s="347"/>
      <c r="D2061" s="347" t="s">
        <v>10</v>
      </c>
      <c r="E2061" s="348"/>
      <c r="F2061" s="347"/>
    </row>
    <row r="2062" spans="1:20" ht="15.75" x14ac:dyDescent="0.25">
      <c r="A2062" s="132"/>
      <c r="B2062" s="132"/>
      <c r="C2062" s="132"/>
      <c r="D2062" s="132"/>
      <c r="E2062" s="215"/>
      <c r="F2062" s="133"/>
    </row>
    <row r="2063" spans="1:20" ht="15.75" x14ac:dyDescent="0.25">
      <c r="A2063" s="132"/>
      <c r="B2063" s="132"/>
      <c r="C2063" s="132"/>
      <c r="D2063" s="132"/>
      <c r="E2063" s="215"/>
      <c r="F2063" s="133"/>
    </row>
    <row r="2064" spans="1:20" ht="15.75" x14ac:dyDescent="0.25">
      <c r="A2064" s="132"/>
      <c r="B2064" s="132"/>
      <c r="C2064" s="132"/>
      <c r="D2064" s="132"/>
      <c r="E2064" s="215"/>
      <c r="F2064" s="133"/>
      <c r="H2064" s="54">
        <f>SUM(E2004:E2057)</f>
        <v>21220000</v>
      </c>
    </row>
    <row r="2065" spans="1:6" ht="15.75" x14ac:dyDescent="0.25">
      <c r="A2065" s="347" t="s">
        <v>11</v>
      </c>
      <c r="B2065" s="347"/>
      <c r="C2065" s="347"/>
      <c r="D2065" s="347" t="s">
        <v>12</v>
      </c>
      <c r="E2065" s="348"/>
      <c r="F2065" s="347"/>
    </row>
    <row r="2066" spans="1:6" ht="15.75" x14ac:dyDescent="0.25">
      <c r="A2066" s="180"/>
      <c r="B2066" s="336" t="s">
        <v>183</v>
      </c>
      <c r="C2066" s="336"/>
      <c r="D2066" s="180"/>
      <c r="E2066" s="216"/>
      <c r="F2066" s="180"/>
    </row>
    <row r="2067" spans="1:6" ht="15.75" x14ac:dyDescent="0.25">
      <c r="A2067" s="184" t="s">
        <v>3590</v>
      </c>
      <c r="B2067" s="181"/>
      <c r="C2067" s="181"/>
      <c r="D2067" s="180"/>
      <c r="E2067" s="216"/>
      <c r="F2067" s="180"/>
    </row>
    <row r="2068" spans="1:6" ht="15.75" x14ac:dyDescent="0.25">
      <c r="A2068" s="183" t="s">
        <v>3654</v>
      </c>
      <c r="B2068" s="181"/>
      <c r="C2068" s="181"/>
      <c r="D2068" s="337" t="s">
        <v>3649</v>
      </c>
      <c r="E2068" s="338"/>
      <c r="F2068" s="337"/>
    </row>
    <row r="2069" spans="1:6" ht="15.75" x14ac:dyDescent="0.25">
      <c r="A2069" s="336" t="s">
        <v>3651</v>
      </c>
      <c r="B2069" s="336"/>
      <c r="C2069" s="336"/>
      <c r="D2069" s="339" t="s">
        <v>3650</v>
      </c>
      <c r="E2069" s="340"/>
      <c r="F2069" s="339"/>
    </row>
    <row r="2070" spans="1:6" ht="15.75" x14ac:dyDescent="0.25">
      <c r="A2070" s="184" t="s">
        <v>3648</v>
      </c>
      <c r="B2070" s="184"/>
      <c r="C2070" s="184"/>
      <c r="D2070" s="180"/>
      <c r="E2070" s="216"/>
      <c r="F2070" s="180"/>
    </row>
    <row r="2071" spans="1:6" ht="15.75" x14ac:dyDescent="0.25">
      <c r="A2071" s="180"/>
      <c r="B2071" s="181"/>
      <c r="C2071" s="180"/>
      <c r="D2071" s="180"/>
      <c r="E2071" s="216"/>
      <c r="F2071" s="180"/>
    </row>
    <row r="2072" spans="1:6" x14ac:dyDescent="0.25">
      <c r="A2072" s="135"/>
      <c r="B2072" s="177"/>
      <c r="C2072" s="135"/>
      <c r="D2072" s="135"/>
      <c r="E2072" s="217"/>
      <c r="F2072" s="135"/>
    </row>
    <row r="2073" spans="1:6" x14ac:dyDescent="0.25">
      <c r="A2073" s="135"/>
      <c r="B2073" s="177"/>
      <c r="C2073" s="135"/>
      <c r="D2073" s="135"/>
      <c r="E2073" s="217"/>
      <c r="F2073" s="135"/>
    </row>
    <row r="2074" spans="1:6" x14ac:dyDescent="0.25">
      <c r="A2074" s="135"/>
      <c r="B2074" s="177"/>
      <c r="C2074" s="135"/>
      <c r="D2074" s="135"/>
      <c r="E2074" s="217"/>
      <c r="F2074" s="135"/>
    </row>
    <row r="2075" spans="1:6" x14ac:dyDescent="0.25">
      <c r="A2075" s="135"/>
      <c r="B2075" s="177"/>
      <c r="C2075" s="135"/>
      <c r="D2075" s="135"/>
      <c r="E2075" s="217"/>
      <c r="F2075" s="135"/>
    </row>
    <row r="2122" spans="1:16" ht="18.75" x14ac:dyDescent="0.3">
      <c r="A2122" s="294" t="s">
        <v>166</v>
      </c>
      <c r="B2122" s="294"/>
      <c r="C2122" s="294"/>
      <c r="D2122" s="294"/>
      <c r="E2122" s="312"/>
      <c r="F2122" s="294"/>
    </row>
    <row r="2123" spans="1:16" ht="18.75" x14ac:dyDescent="0.3">
      <c r="A2123" s="295" t="s">
        <v>0</v>
      </c>
      <c r="B2123" s="295"/>
      <c r="C2123" s="295"/>
      <c r="D2123" s="295"/>
      <c r="E2123" s="341"/>
      <c r="F2123" s="295"/>
    </row>
    <row r="2124" spans="1:16" ht="18.75" x14ac:dyDescent="0.3">
      <c r="A2124" s="161"/>
      <c r="B2124" s="161"/>
      <c r="C2124" s="161"/>
      <c r="D2124" s="161"/>
      <c r="E2124" s="220"/>
      <c r="F2124" s="161"/>
    </row>
    <row r="2125" spans="1:16" ht="22.5" x14ac:dyDescent="0.3">
      <c r="A2125" s="342" t="s">
        <v>1565</v>
      </c>
      <c r="B2125" s="342"/>
      <c r="C2125" s="342"/>
      <c r="D2125" s="342"/>
      <c r="E2125" s="343"/>
      <c r="F2125" s="342"/>
    </row>
    <row r="2126" spans="1:16" ht="31.5" x14ac:dyDescent="0.25">
      <c r="A2126" s="109" t="s">
        <v>1</v>
      </c>
      <c r="B2126" s="109" t="s">
        <v>2</v>
      </c>
      <c r="C2126" s="109" t="s">
        <v>3</v>
      </c>
      <c r="D2126" s="109" t="s">
        <v>5</v>
      </c>
      <c r="E2126" s="219" t="s">
        <v>6</v>
      </c>
      <c r="F2126" s="109" t="s">
        <v>1564</v>
      </c>
    </row>
    <row r="2127" spans="1:16" ht="15.75" x14ac:dyDescent="0.25">
      <c r="A2127" s="153">
        <v>1</v>
      </c>
      <c r="B2127" s="153" t="s">
        <v>3381</v>
      </c>
      <c r="C2127" s="167" t="s">
        <v>3292</v>
      </c>
      <c r="D2127" s="165" t="s">
        <v>2978</v>
      </c>
      <c r="E2127" s="213">
        <v>640000</v>
      </c>
      <c r="F2127" s="118"/>
      <c r="G2127" s="7">
        <v>640000</v>
      </c>
      <c r="H2127" s="118"/>
      <c r="I2127" s="118"/>
      <c r="J2127" s="158"/>
      <c r="K2127" s="158"/>
      <c r="N2127" s="158"/>
      <c r="O2127" s="118"/>
      <c r="P2127" s="118"/>
    </row>
    <row r="2128" spans="1:16" ht="15.75" x14ac:dyDescent="0.25">
      <c r="A2128" s="153">
        <v>2</v>
      </c>
      <c r="B2128" s="153" t="s">
        <v>3382</v>
      </c>
      <c r="C2128" s="167" t="s">
        <v>3135</v>
      </c>
      <c r="D2128" s="166" t="s">
        <v>3136</v>
      </c>
      <c r="E2128" s="213">
        <v>1220000</v>
      </c>
      <c r="F2128" s="118"/>
      <c r="G2128" s="118"/>
      <c r="H2128" s="7">
        <v>1220000</v>
      </c>
      <c r="I2128" s="118"/>
      <c r="J2128" s="158"/>
      <c r="K2128" s="158"/>
      <c r="N2128" s="158"/>
      <c r="O2128" s="118"/>
      <c r="P2128" s="118"/>
    </row>
    <row r="2129" spans="1:16" ht="15.75" x14ac:dyDescent="0.25">
      <c r="A2129" s="153">
        <v>3</v>
      </c>
      <c r="B2129" s="153" t="s">
        <v>3383</v>
      </c>
      <c r="C2129" s="167" t="s">
        <v>3293</v>
      </c>
      <c r="D2129" s="165" t="s">
        <v>2803</v>
      </c>
      <c r="E2129" s="213">
        <v>150000</v>
      </c>
      <c r="F2129" s="118"/>
      <c r="G2129" s="118"/>
      <c r="H2129" s="7">
        <v>150000</v>
      </c>
      <c r="I2129" s="118"/>
      <c r="J2129" s="158"/>
      <c r="K2129" s="158"/>
      <c r="N2129" s="158"/>
      <c r="O2129" s="118"/>
      <c r="P2129" s="118"/>
    </row>
    <row r="2130" spans="1:16" ht="15.75" x14ac:dyDescent="0.25">
      <c r="A2130" s="153">
        <v>4</v>
      </c>
      <c r="B2130" s="153" t="s">
        <v>3384</v>
      </c>
      <c r="C2130" s="167" t="s">
        <v>3294</v>
      </c>
      <c r="D2130" s="165" t="s">
        <v>3364</v>
      </c>
      <c r="E2130" s="213">
        <v>935000</v>
      </c>
      <c r="F2130" s="118"/>
      <c r="G2130" s="118"/>
      <c r="H2130" s="7">
        <v>935000</v>
      </c>
      <c r="I2130" s="118"/>
      <c r="J2130" s="158"/>
      <c r="K2130" s="158"/>
      <c r="N2130" s="158"/>
      <c r="O2130" s="118"/>
      <c r="P2130" s="118"/>
    </row>
    <row r="2131" spans="1:16" ht="15.75" x14ac:dyDescent="0.25">
      <c r="A2131" s="153">
        <v>5</v>
      </c>
      <c r="B2131" s="153" t="s">
        <v>3385</v>
      </c>
      <c r="C2131" s="167" t="s">
        <v>3295</v>
      </c>
      <c r="D2131" s="165" t="s">
        <v>3354</v>
      </c>
      <c r="E2131" s="213">
        <v>935000</v>
      </c>
      <c r="F2131" s="118"/>
      <c r="G2131" s="118"/>
      <c r="H2131" s="7">
        <v>935000</v>
      </c>
      <c r="I2131" s="118"/>
      <c r="J2131" s="158"/>
      <c r="K2131" s="158"/>
      <c r="N2131" s="158"/>
      <c r="O2131" s="118"/>
      <c r="P2131" s="118"/>
    </row>
    <row r="2132" spans="1:16" ht="15.75" x14ac:dyDescent="0.25">
      <c r="A2132" s="153">
        <v>6</v>
      </c>
      <c r="B2132" s="153" t="s">
        <v>3386</v>
      </c>
      <c r="C2132" s="167" t="s">
        <v>3296</v>
      </c>
      <c r="D2132" s="165" t="s">
        <v>2803</v>
      </c>
      <c r="E2132" s="213">
        <v>150000</v>
      </c>
      <c r="F2132" s="118"/>
      <c r="G2132" s="118"/>
      <c r="H2132" s="7">
        <v>150000</v>
      </c>
      <c r="I2132" s="118"/>
      <c r="J2132" s="158"/>
      <c r="K2132" s="158"/>
      <c r="N2132" s="158"/>
      <c r="O2132" s="118"/>
      <c r="P2132" s="118"/>
    </row>
    <row r="2133" spans="1:16" ht="15.75" x14ac:dyDescent="0.25">
      <c r="A2133" s="153">
        <v>7</v>
      </c>
      <c r="B2133" s="153" t="s">
        <v>3387</v>
      </c>
      <c r="C2133" s="167" t="s">
        <v>3297</v>
      </c>
      <c r="D2133" s="165" t="s">
        <v>3298</v>
      </c>
      <c r="E2133" s="213">
        <v>845000</v>
      </c>
      <c r="F2133" s="118"/>
      <c r="G2133" s="118"/>
      <c r="H2133" s="7">
        <v>845000</v>
      </c>
      <c r="I2133" s="118"/>
      <c r="J2133" s="158"/>
      <c r="K2133" s="158"/>
      <c r="N2133" s="158"/>
      <c r="O2133" s="118"/>
      <c r="P2133" s="118"/>
    </row>
    <row r="2134" spans="1:16" ht="15.75" x14ac:dyDescent="0.25">
      <c r="A2134" s="153">
        <v>8</v>
      </c>
      <c r="B2134" s="153" t="s">
        <v>3388</v>
      </c>
      <c r="C2134" s="167" t="s">
        <v>3299</v>
      </c>
      <c r="D2134" s="165" t="s">
        <v>3354</v>
      </c>
      <c r="E2134" s="213">
        <v>935000</v>
      </c>
      <c r="F2134" s="118"/>
      <c r="G2134" s="118"/>
      <c r="H2134" s="7">
        <v>935000</v>
      </c>
      <c r="I2134" s="118"/>
      <c r="J2134" s="158"/>
      <c r="K2134" s="158"/>
      <c r="N2134" s="158"/>
      <c r="O2134" s="118"/>
      <c r="P2134" s="118"/>
    </row>
    <row r="2135" spans="1:16" ht="15.75" x14ac:dyDescent="0.25">
      <c r="A2135" s="153">
        <v>9</v>
      </c>
      <c r="B2135" s="153" t="s">
        <v>3389</v>
      </c>
      <c r="C2135" s="167" t="s">
        <v>3300</v>
      </c>
      <c r="D2135" s="165" t="s">
        <v>2978</v>
      </c>
      <c r="E2135" s="213">
        <v>640000</v>
      </c>
      <c r="F2135" s="118"/>
      <c r="G2135" s="118"/>
      <c r="H2135" s="7">
        <v>640000</v>
      </c>
      <c r="I2135" s="118"/>
      <c r="J2135" s="158"/>
      <c r="K2135" s="158"/>
      <c r="N2135" s="158"/>
      <c r="O2135" s="118"/>
      <c r="P2135" s="118"/>
    </row>
    <row r="2136" spans="1:16" ht="15.75" x14ac:dyDescent="0.25">
      <c r="A2136" s="153">
        <v>10</v>
      </c>
      <c r="B2136" s="153" t="s">
        <v>3390</v>
      </c>
      <c r="C2136" s="167" t="s">
        <v>3301</v>
      </c>
      <c r="D2136" s="165" t="s">
        <v>2803</v>
      </c>
      <c r="E2136" s="213">
        <v>150000</v>
      </c>
      <c r="F2136" s="118"/>
      <c r="G2136" s="118"/>
      <c r="H2136" s="7">
        <v>150000</v>
      </c>
      <c r="I2136" s="118"/>
      <c r="J2136" s="158"/>
      <c r="K2136" s="158"/>
      <c r="N2136" s="158"/>
      <c r="O2136" s="118"/>
      <c r="P2136" s="118"/>
    </row>
    <row r="2137" spans="1:16" ht="15.75" x14ac:dyDescent="0.25">
      <c r="A2137" s="153">
        <v>11</v>
      </c>
      <c r="B2137" s="153" t="s">
        <v>3391</v>
      </c>
      <c r="C2137" s="167" t="s">
        <v>3302</v>
      </c>
      <c r="D2137" s="165" t="s">
        <v>2803</v>
      </c>
      <c r="E2137" s="213">
        <v>150000</v>
      </c>
      <c r="F2137" s="118"/>
      <c r="G2137" s="118"/>
      <c r="H2137" s="7">
        <v>150000</v>
      </c>
      <c r="I2137" s="118"/>
      <c r="J2137" s="158"/>
      <c r="K2137" s="158"/>
      <c r="N2137" s="158"/>
      <c r="O2137" s="118"/>
      <c r="P2137" s="118"/>
    </row>
    <row r="2138" spans="1:16" ht="15.75" x14ac:dyDescent="0.25">
      <c r="A2138" s="153">
        <v>12</v>
      </c>
      <c r="B2138" s="153" t="s">
        <v>3392</v>
      </c>
      <c r="C2138" s="167" t="s">
        <v>3303</v>
      </c>
      <c r="D2138" s="165" t="s">
        <v>2803</v>
      </c>
      <c r="E2138" s="213">
        <v>150000</v>
      </c>
      <c r="F2138" s="118"/>
      <c r="G2138" s="118"/>
      <c r="H2138" s="7">
        <v>150000</v>
      </c>
      <c r="I2138" s="118"/>
      <c r="J2138" s="158"/>
      <c r="K2138" s="158"/>
      <c r="N2138" s="158"/>
      <c r="O2138" s="118"/>
      <c r="P2138" s="118"/>
    </row>
    <row r="2139" spans="1:16" ht="15.75" x14ac:dyDescent="0.25">
      <c r="A2139" s="153">
        <v>13</v>
      </c>
      <c r="B2139" s="153" t="s">
        <v>3393</v>
      </c>
      <c r="C2139" s="167" t="s">
        <v>3304</v>
      </c>
      <c r="D2139" s="165" t="s">
        <v>2803</v>
      </c>
      <c r="E2139" s="213">
        <v>150000</v>
      </c>
      <c r="F2139" s="118"/>
      <c r="G2139" s="118"/>
      <c r="H2139" s="7">
        <v>150000</v>
      </c>
      <c r="I2139" s="118"/>
      <c r="J2139" s="158"/>
      <c r="K2139" s="158"/>
      <c r="N2139" s="158"/>
      <c r="O2139" s="118"/>
      <c r="P2139" s="118"/>
    </row>
    <row r="2140" spans="1:16" ht="15.75" x14ac:dyDescent="0.25">
      <c r="A2140" s="153">
        <v>14</v>
      </c>
      <c r="B2140" s="153" t="s">
        <v>3394</v>
      </c>
      <c r="C2140" s="167" t="s">
        <v>3305</v>
      </c>
      <c r="D2140" s="165" t="s">
        <v>2803</v>
      </c>
      <c r="E2140" s="213">
        <v>150000</v>
      </c>
      <c r="F2140" s="118"/>
      <c r="G2140" s="118"/>
      <c r="H2140" s="7">
        <v>150000</v>
      </c>
      <c r="I2140" s="118"/>
      <c r="J2140" s="158"/>
      <c r="K2140" s="158"/>
      <c r="N2140" s="158"/>
      <c r="O2140" s="118"/>
      <c r="P2140" s="118"/>
    </row>
    <row r="2141" spans="1:16" ht="15.75" x14ac:dyDescent="0.25">
      <c r="A2141" s="153">
        <v>15</v>
      </c>
      <c r="B2141" s="153" t="s">
        <v>3395</v>
      </c>
      <c r="C2141" s="167" t="s">
        <v>3306</v>
      </c>
      <c r="D2141" s="165" t="s">
        <v>2803</v>
      </c>
      <c r="E2141" s="213">
        <v>150000</v>
      </c>
      <c r="F2141" s="118"/>
      <c r="G2141" s="118"/>
      <c r="H2141" s="7">
        <v>150000</v>
      </c>
      <c r="I2141" s="118"/>
      <c r="J2141" s="158"/>
      <c r="K2141" s="158"/>
      <c r="N2141" s="158"/>
      <c r="O2141" s="118"/>
      <c r="P2141" s="118"/>
    </row>
    <row r="2142" spans="1:16" ht="15.75" x14ac:dyDescent="0.25">
      <c r="A2142" s="153">
        <v>16</v>
      </c>
      <c r="B2142" s="153" t="s">
        <v>3396</v>
      </c>
      <c r="C2142" s="167" t="s">
        <v>3307</v>
      </c>
      <c r="D2142" s="165" t="s">
        <v>2803</v>
      </c>
      <c r="E2142" s="213">
        <v>150000</v>
      </c>
      <c r="F2142" s="118"/>
      <c r="G2142" s="118"/>
      <c r="H2142" s="7">
        <v>150000</v>
      </c>
      <c r="I2142" s="118"/>
      <c r="J2142" s="158"/>
      <c r="K2142" s="158"/>
      <c r="N2142" s="158"/>
      <c r="O2142" s="118"/>
      <c r="P2142" s="118"/>
    </row>
    <row r="2143" spans="1:16" ht="15.75" x14ac:dyDescent="0.25">
      <c r="A2143" s="153">
        <v>17</v>
      </c>
      <c r="B2143" s="153" t="s">
        <v>3397</v>
      </c>
      <c r="C2143" s="167" t="s">
        <v>3308</v>
      </c>
      <c r="D2143" s="165" t="s">
        <v>2803</v>
      </c>
      <c r="E2143" s="213">
        <v>150000</v>
      </c>
      <c r="F2143" s="118"/>
      <c r="G2143" s="118"/>
      <c r="H2143" s="7">
        <v>150000</v>
      </c>
      <c r="I2143" s="118"/>
      <c r="J2143" s="158"/>
      <c r="K2143" s="158"/>
      <c r="N2143" s="158"/>
      <c r="O2143" s="118"/>
      <c r="P2143" s="118"/>
    </row>
    <row r="2144" spans="1:16" ht="15.75" x14ac:dyDescent="0.25">
      <c r="A2144" s="153">
        <v>18</v>
      </c>
      <c r="B2144" s="153" t="s">
        <v>3398</v>
      </c>
      <c r="C2144" s="167" t="s">
        <v>3309</v>
      </c>
      <c r="D2144" s="165" t="s">
        <v>2803</v>
      </c>
      <c r="E2144" s="213">
        <v>150000</v>
      </c>
      <c r="F2144" s="118"/>
      <c r="G2144" s="118"/>
      <c r="H2144" s="7">
        <v>150000</v>
      </c>
      <c r="I2144" s="118"/>
      <c r="J2144" s="158"/>
      <c r="K2144" s="158"/>
      <c r="N2144" s="158"/>
      <c r="O2144" s="118"/>
      <c r="P2144" s="118"/>
    </row>
    <row r="2145" spans="1:16" ht="15.75" x14ac:dyDescent="0.25">
      <c r="A2145" s="153">
        <v>19</v>
      </c>
      <c r="B2145" s="153" t="s">
        <v>3399</v>
      </c>
      <c r="C2145" s="167" t="s">
        <v>3310</v>
      </c>
      <c r="D2145" s="165" t="s">
        <v>2803</v>
      </c>
      <c r="E2145" s="213">
        <v>150000</v>
      </c>
      <c r="F2145" s="118"/>
      <c r="G2145" s="118"/>
      <c r="H2145" s="7">
        <v>150000</v>
      </c>
      <c r="I2145" s="118"/>
      <c r="J2145" s="158"/>
      <c r="K2145" s="158"/>
      <c r="N2145" s="158"/>
      <c r="O2145" s="118"/>
      <c r="P2145" s="118"/>
    </row>
    <row r="2146" spans="1:16" ht="15.75" x14ac:dyDescent="0.25">
      <c r="A2146" s="153">
        <v>20</v>
      </c>
      <c r="B2146" s="153" t="s">
        <v>3400</v>
      </c>
      <c r="C2146" s="167" t="s">
        <v>3311</v>
      </c>
      <c r="D2146" s="165" t="s">
        <v>2803</v>
      </c>
      <c r="E2146" s="213">
        <v>150000</v>
      </c>
      <c r="F2146" s="118"/>
      <c r="G2146" s="118"/>
      <c r="H2146" s="7">
        <v>150000</v>
      </c>
      <c r="I2146" s="118"/>
      <c r="J2146" s="158"/>
      <c r="K2146" s="158"/>
      <c r="N2146" s="158"/>
      <c r="O2146" s="118"/>
      <c r="P2146" s="118"/>
    </row>
    <row r="2147" spans="1:16" ht="15.75" x14ac:dyDescent="0.25">
      <c r="A2147" s="153">
        <v>21</v>
      </c>
      <c r="B2147" s="153" t="s">
        <v>3401</v>
      </c>
      <c r="C2147" s="167" t="s">
        <v>3312</v>
      </c>
      <c r="D2147" s="165" t="s">
        <v>2576</v>
      </c>
      <c r="E2147" s="213">
        <v>430000</v>
      </c>
      <c r="F2147" s="118"/>
      <c r="G2147" s="118"/>
      <c r="H2147" s="7">
        <v>430000</v>
      </c>
      <c r="I2147" s="118"/>
      <c r="J2147" s="158"/>
      <c r="K2147" s="158"/>
      <c r="N2147" s="158"/>
      <c r="O2147" s="118"/>
      <c r="P2147" s="118"/>
    </row>
    <row r="2148" spans="1:16" ht="15.75" x14ac:dyDescent="0.25">
      <c r="A2148" s="153">
        <v>22</v>
      </c>
      <c r="B2148" s="153" t="s">
        <v>3402</v>
      </c>
      <c r="C2148" s="167" t="s">
        <v>3313</v>
      </c>
      <c r="D2148" s="165" t="s">
        <v>2803</v>
      </c>
      <c r="E2148" s="213">
        <v>150000</v>
      </c>
      <c r="F2148" s="118"/>
      <c r="G2148" s="118"/>
      <c r="H2148" s="7">
        <v>150000</v>
      </c>
      <c r="I2148" s="118"/>
      <c r="J2148" s="158"/>
      <c r="K2148" s="158"/>
      <c r="N2148" s="158"/>
      <c r="O2148" s="118"/>
      <c r="P2148" s="118"/>
    </row>
    <row r="2149" spans="1:16" ht="15.75" x14ac:dyDescent="0.25">
      <c r="A2149" s="153">
        <v>23</v>
      </c>
      <c r="B2149" s="153" t="s">
        <v>3403</v>
      </c>
      <c r="C2149" s="167" t="s">
        <v>3314</v>
      </c>
      <c r="D2149" s="165" t="s">
        <v>2576</v>
      </c>
      <c r="E2149" s="213">
        <v>430000</v>
      </c>
      <c r="F2149" s="118"/>
      <c r="G2149" s="118"/>
      <c r="H2149" s="7">
        <v>430000</v>
      </c>
      <c r="I2149" s="118"/>
      <c r="J2149" s="158"/>
      <c r="K2149" s="158"/>
      <c r="N2149" s="158"/>
      <c r="O2149" s="118"/>
      <c r="P2149" s="118"/>
    </row>
    <row r="2150" spans="1:16" ht="15.75" x14ac:dyDescent="0.25">
      <c r="A2150" s="153">
        <v>24</v>
      </c>
      <c r="B2150" s="153" t="s">
        <v>3404</v>
      </c>
      <c r="C2150" s="167" t="s">
        <v>3315</v>
      </c>
      <c r="D2150" s="165" t="s">
        <v>2576</v>
      </c>
      <c r="E2150" s="213">
        <v>430000</v>
      </c>
      <c r="F2150" s="118"/>
      <c r="G2150" s="118"/>
      <c r="H2150" s="7">
        <v>430000</v>
      </c>
      <c r="I2150" s="118"/>
      <c r="J2150" s="158"/>
      <c r="K2150" s="158"/>
      <c r="N2150" s="158"/>
      <c r="O2150" s="118"/>
      <c r="P2150" s="118"/>
    </row>
    <row r="2151" spans="1:16" ht="15.75" x14ac:dyDescent="0.25">
      <c r="A2151" s="153">
        <v>25</v>
      </c>
      <c r="B2151" s="153" t="s">
        <v>3405</v>
      </c>
      <c r="C2151" s="167" t="s">
        <v>3316</v>
      </c>
      <c r="D2151" s="165" t="s">
        <v>2978</v>
      </c>
      <c r="E2151" s="213">
        <v>640000</v>
      </c>
      <c r="F2151" s="118"/>
      <c r="G2151" s="118"/>
      <c r="H2151" s="7">
        <v>640000</v>
      </c>
      <c r="I2151" s="118"/>
      <c r="J2151" s="158"/>
      <c r="K2151" s="158"/>
      <c r="N2151" s="158"/>
      <c r="O2151" s="118"/>
      <c r="P2151" s="118"/>
    </row>
    <row r="2152" spans="1:16" ht="15.75" x14ac:dyDescent="0.25">
      <c r="A2152" s="153">
        <v>26</v>
      </c>
      <c r="B2152" s="153" t="s">
        <v>3406</v>
      </c>
      <c r="C2152" s="167" t="s">
        <v>3317</v>
      </c>
      <c r="D2152" s="165" t="s">
        <v>2803</v>
      </c>
      <c r="E2152" s="213">
        <v>150000</v>
      </c>
      <c r="F2152" s="118"/>
      <c r="G2152" s="118"/>
      <c r="H2152" s="7">
        <v>150000</v>
      </c>
      <c r="I2152" s="118"/>
      <c r="J2152" s="158"/>
      <c r="K2152" s="158"/>
      <c r="N2152" s="158"/>
      <c r="O2152" s="118"/>
      <c r="P2152" s="118"/>
    </row>
    <row r="2153" spans="1:16" ht="15.75" x14ac:dyDescent="0.25">
      <c r="A2153" s="153">
        <v>27</v>
      </c>
      <c r="B2153" s="153" t="s">
        <v>3407</v>
      </c>
      <c r="C2153" s="167" t="s">
        <v>3318</v>
      </c>
      <c r="D2153" s="165" t="s">
        <v>3319</v>
      </c>
      <c r="E2153" s="213">
        <v>900000</v>
      </c>
      <c r="F2153" s="118"/>
      <c r="G2153" s="118"/>
      <c r="H2153" s="7">
        <v>900000</v>
      </c>
      <c r="I2153" s="118"/>
      <c r="J2153" s="158"/>
      <c r="K2153" s="158"/>
      <c r="N2153" s="158"/>
      <c r="O2153" s="118"/>
      <c r="P2153" s="118"/>
    </row>
    <row r="2154" spans="1:16" ht="15.75" x14ac:dyDescent="0.25">
      <c r="A2154" s="153">
        <v>28</v>
      </c>
      <c r="B2154" s="153" t="s">
        <v>3408</v>
      </c>
      <c r="C2154" s="167" t="s">
        <v>3320</v>
      </c>
      <c r="D2154" s="165" t="s">
        <v>2803</v>
      </c>
      <c r="E2154" s="213">
        <v>150000</v>
      </c>
      <c r="F2154" s="118"/>
      <c r="G2154" s="118"/>
      <c r="H2154" s="7">
        <v>150000</v>
      </c>
      <c r="I2154" s="118"/>
      <c r="J2154" s="158"/>
      <c r="K2154" s="158"/>
      <c r="N2154" s="158"/>
      <c r="O2154" s="118"/>
      <c r="P2154" s="118"/>
    </row>
    <row r="2155" spans="1:16" ht="15.75" x14ac:dyDescent="0.25">
      <c r="A2155" s="153">
        <v>29</v>
      </c>
      <c r="B2155" s="153" t="s">
        <v>3409</v>
      </c>
      <c r="C2155" s="167" t="s">
        <v>3321</v>
      </c>
      <c r="D2155" s="165" t="s">
        <v>2803</v>
      </c>
      <c r="E2155" s="213">
        <v>150000</v>
      </c>
      <c r="F2155" s="118"/>
      <c r="G2155" s="118"/>
      <c r="H2155" s="7">
        <v>150000</v>
      </c>
      <c r="I2155" s="118"/>
      <c r="J2155" s="158"/>
      <c r="K2155" s="158"/>
      <c r="N2155" s="158"/>
      <c r="O2155" s="118"/>
      <c r="P2155" s="118"/>
    </row>
    <row r="2156" spans="1:16" ht="15.75" x14ac:dyDescent="0.25">
      <c r="A2156" s="153">
        <v>30</v>
      </c>
      <c r="B2156" s="153" t="s">
        <v>3410</v>
      </c>
      <c r="C2156" s="167" t="s">
        <v>3322</v>
      </c>
      <c r="D2156" s="165" t="s">
        <v>2803</v>
      </c>
      <c r="E2156" s="213">
        <v>150000</v>
      </c>
      <c r="F2156" s="118"/>
      <c r="G2156" s="118"/>
      <c r="H2156" s="7">
        <v>150000</v>
      </c>
      <c r="I2156" s="118"/>
      <c r="J2156" s="158"/>
      <c r="K2156" s="158"/>
      <c r="N2156" s="158"/>
      <c r="O2156" s="118"/>
      <c r="P2156" s="118"/>
    </row>
    <row r="2157" spans="1:16" ht="15.75" x14ac:dyDescent="0.25">
      <c r="A2157" s="153">
        <v>31</v>
      </c>
      <c r="B2157" s="153" t="s">
        <v>3411</v>
      </c>
      <c r="C2157" s="167" t="s">
        <v>3323</v>
      </c>
      <c r="D2157" s="165" t="s">
        <v>2803</v>
      </c>
      <c r="E2157" s="213">
        <v>150000</v>
      </c>
      <c r="F2157" s="118"/>
      <c r="G2157" s="118"/>
      <c r="H2157" s="7">
        <v>150000</v>
      </c>
      <c r="I2157" s="118"/>
      <c r="J2157" s="158"/>
      <c r="K2157" s="158"/>
      <c r="N2157" s="158"/>
      <c r="O2157" s="118"/>
      <c r="P2157" s="118"/>
    </row>
    <row r="2158" spans="1:16" ht="15.75" x14ac:dyDescent="0.25">
      <c r="A2158" s="153">
        <v>32</v>
      </c>
      <c r="B2158" s="153" t="s">
        <v>3412</v>
      </c>
      <c r="C2158" s="167" t="s">
        <v>3324</v>
      </c>
      <c r="D2158" s="165" t="s">
        <v>2803</v>
      </c>
      <c r="E2158" s="213">
        <v>150000</v>
      </c>
      <c r="F2158" s="118"/>
      <c r="G2158" s="118"/>
      <c r="H2158" s="7">
        <v>150000</v>
      </c>
      <c r="I2158" s="118"/>
      <c r="J2158" s="158"/>
      <c r="K2158" s="158"/>
      <c r="N2158" s="158"/>
      <c r="O2158" s="118"/>
      <c r="P2158" s="118"/>
    </row>
    <row r="2159" spans="1:16" ht="15.75" x14ac:dyDescent="0.25">
      <c r="A2159" s="153">
        <v>33</v>
      </c>
      <c r="B2159" s="153" t="s">
        <v>3413</v>
      </c>
      <c r="C2159" s="167" t="s">
        <v>3325</v>
      </c>
      <c r="D2159" s="165" t="s">
        <v>2803</v>
      </c>
      <c r="E2159" s="213">
        <v>150000</v>
      </c>
      <c r="F2159" s="118"/>
      <c r="G2159" s="118"/>
      <c r="H2159" s="7">
        <v>150000</v>
      </c>
      <c r="I2159" s="118"/>
      <c r="J2159" s="158"/>
      <c r="K2159" s="158"/>
      <c r="N2159" s="158"/>
      <c r="O2159" s="118"/>
      <c r="P2159" s="118"/>
    </row>
    <row r="2160" spans="1:16" ht="15.75" x14ac:dyDescent="0.25">
      <c r="A2160" s="153">
        <v>34</v>
      </c>
      <c r="B2160" s="153" t="s">
        <v>3414</v>
      </c>
      <c r="C2160" s="167" t="s">
        <v>3326</v>
      </c>
      <c r="D2160" s="165" t="s">
        <v>2803</v>
      </c>
      <c r="E2160" s="213">
        <v>150000</v>
      </c>
      <c r="F2160" s="118"/>
      <c r="G2160" s="118"/>
      <c r="H2160" s="7">
        <v>150000</v>
      </c>
      <c r="I2160" s="118"/>
      <c r="J2160" s="158"/>
      <c r="K2160" s="158"/>
      <c r="N2160" s="158"/>
      <c r="O2160" s="118"/>
      <c r="P2160" s="118"/>
    </row>
    <row r="2161" spans="1:16" ht="15.75" x14ac:dyDescent="0.25">
      <c r="A2161" s="153">
        <v>35</v>
      </c>
      <c r="B2161" s="153" t="s">
        <v>3415</v>
      </c>
      <c r="C2161" s="167" t="s">
        <v>2841</v>
      </c>
      <c r="D2161" s="165" t="s">
        <v>2803</v>
      </c>
      <c r="E2161" s="213">
        <v>150000</v>
      </c>
      <c r="F2161" s="118"/>
      <c r="G2161" s="118"/>
      <c r="H2161" s="7">
        <v>150000</v>
      </c>
      <c r="I2161" s="118"/>
      <c r="J2161" s="158"/>
      <c r="K2161" s="158"/>
      <c r="N2161" s="158"/>
      <c r="O2161" s="118"/>
      <c r="P2161" s="118"/>
    </row>
    <row r="2162" spans="1:16" ht="15.75" x14ac:dyDescent="0.25">
      <c r="A2162" s="153">
        <v>36</v>
      </c>
      <c r="B2162" s="153" t="s">
        <v>3416</v>
      </c>
      <c r="C2162" s="167" t="s">
        <v>3327</v>
      </c>
      <c r="D2162" s="165" t="s">
        <v>2576</v>
      </c>
      <c r="E2162" s="213">
        <v>430000</v>
      </c>
      <c r="F2162" s="118"/>
      <c r="G2162" s="118"/>
      <c r="H2162" s="7">
        <v>430000</v>
      </c>
      <c r="I2162" s="118"/>
      <c r="J2162" s="158"/>
      <c r="K2162" s="158"/>
      <c r="N2162" s="158"/>
      <c r="O2162" s="118"/>
      <c r="P2162" s="118"/>
    </row>
    <row r="2163" spans="1:16" ht="15.75" x14ac:dyDescent="0.25">
      <c r="A2163" s="153">
        <v>37</v>
      </c>
      <c r="B2163" s="153" t="s">
        <v>3417</v>
      </c>
      <c r="C2163" s="167" t="s">
        <v>3328</v>
      </c>
      <c r="D2163" s="165" t="s">
        <v>2576</v>
      </c>
      <c r="E2163" s="213">
        <v>430000</v>
      </c>
      <c r="F2163" s="118"/>
      <c r="G2163" s="118"/>
      <c r="H2163" s="7">
        <v>430000</v>
      </c>
      <c r="I2163" s="118"/>
      <c r="J2163" s="158"/>
      <c r="K2163" s="158"/>
      <c r="N2163" s="158"/>
      <c r="O2163" s="118"/>
      <c r="P2163" s="118"/>
    </row>
    <row r="2164" spans="1:16" ht="15.75" x14ac:dyDescent="0.25">
      <c r="A2164" s="153">
        <v>38</v>
      </c>
      <c r="B2164" s="153" t="s">
        <v>3418</v>
      </c>
      <c r="C2164" s="167" t="s">
        <v>3329</v>
      </c>
      <c r="D2164" s="165" t="s">
        <v>2576</v>
      </c>
      <c r="E2164" s="213">
        <v>430000</v>
      </c>
      <c r="F2164" s="118"/>
      <c r="G2164" s="118"/>
      <c r="H2164" s="7">
        <v>430000</v>
      </c>
      <c r="I2164" s="118"/>
      <c r="J2164" s="158"/>
      <c r="K2164" s="158"/>
      <c r="N2164" s="158"/>
      <c r="O2164" s="118"/>
      <c r="P2164" s="118"/>
    </row>
    <row r="2165" spans="1:16" ht="15.75" x14ac:dyDescent="0.25">
      <c r="A2165" s="153">
        <v>39</v>
      </c>
      <c r="B2165" s="153" t="s">
        <v>3419</v>
      </c>
      <c r="C2165" s="167" t="s">
        <v>3330</v>
      </c>
      <c r="D2165" s="165" t="s">
        <v>2803</v>
      </c>
      <c r="E2165" s="213">
        <v>150000</v>
      </c>
      <c r="F2165" s="118"/>
      <c r="G2165" s="118"/>
      <c r="H2165" s="7">
        <v>150000</v>
      </c>
      <c r="I2165" s="118"/>
      <c r="J2165" s="158"/>
      <c r="K2165" s="158"/>
      <c r="N2165" s="158"/>
      <c r="O2165" s="118"/>
      <c r="P2165" s="118"/>
    </row>
    <row r="2166" spans="1:16" ht="15.75" x14ac:dyDescent="0.25">
      <c r="A2166" s="153">
        <v>40</v>
      </c>
      <c r="B2166" s="153" t="s">
        <v>3420</v>
      </c>
      <c r="C2166" s="167" t="s">
        <v>3331</v>
      </c>
      <c r="D2166" s="165" t="s">
        <v>2576</v>
      </c>
      <c r="E2166" s="213">
        <v>430000</v>
      </c>
      <c r="F2166" s="118"/>
      <c r="G2166" s="118"/>
      <c r="H2166" s="7">
        <v>430000</v>
      </c>
      <c r="I2166" s="118"/>
      <c r="J2166" s="158"/>
      <c r="K2166" s="158"/>
      <c r="N2166" s="158"/>
      <c r="O2166" s="118"/>
      <c r="P2166" s="118"/>
    </row>
    <row r="2167" spans="1:16" ht="15.75" x14ac:dyDescent="0.25">
      <c r="A2167" s="153">
        <v>41</v>
      </c>
      <c r="B2167" s="153" t="s">
        <v>3421</v>
      </c>
      <c r="C2167" s="167" t="s">
        <v>3332</v>
      </c>
      <c r="D2167" s="169" t="s">
        <v>3333</v>
      </c>
      <c r="E2167" s="213">
        <v>790000</v>
      </c>
      <c r="F2167" s="118"/>
      <c r="G2167" s="118"/>
      <c r="H2167" s="7">
        <v>790000</v>
      </c>
      <c r="I2167" s="118"/>
      <c r="J2167" s="158"/>
      <c r="K2167" s="158"/>
      <c r="N2167" s="158"/>
      <c r="O2167" s="118"/>
      <c r="P2167" s="118"/>
    </row>
    <row r="2168" spans="1:16" ht="15.75" x14ac:dyDescent="0.25">
      <c r="A2168" s="153">
        <v>42</v>
      </c>
      <c r="B2168" s="153" t="s">
        <v>3422</v>
      </c>
      <c r="C2168" s="171" t="s">
        <v>3334</v>
      </c>
      <c r="D2168" s="169" t="s">
        <v>3333</v>
      </c>
      <c r="E2168" s="213">
        <v>790000</v>
      </c>
      <c r="F2168" s="118"/>
      <c r="G2168" s="118"/>
      <c r="H2168" s="7">
        <v>790000</v>
      </c>
      <c r="I2168" s="118"/>
      <c r="J2168" s="158"/>
      <c r="K2168" s="158"/>
      <c r="N2168" s="158"/>
      <c r="O2168" s="118"/>
      <c r="P2168" s="118"/>
    </row>
    <row r="2169" spans="1:16" ht="15.75" x14ac:dyDescent="0.25">
      <c r="A2169" s="153">
        <v>43</v>
      </c>
      <c r="B2169" s="153" t="s">
        <v>3423</v>
      </c>
      <c r="C2169" s="167" t="s">
        <v>3335</v>
      </c>
      <c r="D2169" s="169" t="s">
        <v>3333</v>
      </c>
      <c r="E2169" s="213">
        <v>790000</v>
      </c>
      <c r="F2169" s="118"/>
      <c r="G2169" s="118"/>
      <c r="H2169" s="7">
        <v>790000</v>
      </c>
      <c r="I2169" s="118"/>
      <c r="J2169" s="158"/>
      <c r="K2169" s="158"/>
      <c r="N2169" s="158"/>
      <c r="O2169" s="118"/>
      <c r="P2169" s="118"/>
    </row>
    <row r="2170" spans="1:16" ht="15.75" x14ac:dyDescent="0.25">
      <c r="A2170" s="153">
        <v>44</v>
      </c>
      <c r="B2170" s="153" t="s">
        <v>3424</v>
      </c>
      <c r="C2170" s="167" t="s">
        <v>3336</v>
      </c>
      <c r="D2170" s="169" t="s">
        <v>3333</v>
      </c>
      <c r="E2170" s="213">
        <v>790000</v>
      </c>
      <c r="F2170" s="118"/>
      <c r="G2170" s="118"/>
      <c r="H2170" s="7">
        <v>790000</v>
      </c>
      <c r="I2170" s="118"/>
      <c r="J2170" s="158"/>
      <c r="K2170" s="158"/>
      <c r="N2170" s="158"/>
      <c r="O2170" s="118"/>
      <c r="P2170" s="118"/>
    </row>
    <row r="2171" spans="1:16" ht="15.75" x14ac:dyDescent="0.25">
      <c r="A2171" s="153">
        <v>45</v>
      </c>
      <c r="B2171" s="153" t="s">
        <v>3425</v>
      </c>
      <c r="C2171" s="171" t="s">
        <v>3334</v>
      </c>
      <c r="D2171" s="169" t="s">
        <v>3333</v>
      </c>
      <c r="E2171" s="213">
        <v>790000</v>
      </c>
      <c r="F2171" s="118"/>
      <c r="G2171" s="118"/>
      <c r="H2171" s="7">
        <v>790000</v>
      </c>
      <c r="I2171" s="118"/>
      <c r="J2171" s="158"/>
      <c r="K2171" s="158"/>
      <c r="N2171" s="158"/>
      <c r="O2171" s="118"/>
      <c r="P2171" s="118"/>
    </row>
    <row r="2172" spans="1:16" ht="15.75" x14ac:dyDescent="0.25">
      <c r="A2172" s="153">
        <v>46</v>
      </c>
      <c r="B2172" s="153" t="s">
        <v>3426</v>
      </c>
      <c r="C2172" s="167" t="s">
        <v>3337</v>
      </c>
      <c r="D2172" s="165" t="s">
        <v>2803</v>
      </c>
      <c r="E2172" s="213">
        <v>150000</v>
      </c>
      <c r="F2172" s="118"/>
      <c r="G2172" s="118"/>
      <c r="H2172" s="7">
        <v>150000</v>
      </c>
      <c r="I2172" s="118"/>
      <c r="J2172" s="158"/>
      <c r="K2172" s="158"/>
      <c r="N2172" s="158"/>
      <c r="O2172" s="118"/>
      <c r="P2172" s="118"/>
    </row>
    <row r="2173" spans="1:16" ht="15.75" x14ac:dyDescent="0.25">
      <c r="A2173" s="153">
        <v>47</v>
      </c>
      <c r="B2173" s="153" t="s">
        <v>3427</v>
      </c>
      <c r="C2173" s="167" t="s">
        <v>3338</v>
      </c>
      <c r="D2173" s="165" t="s">
        <v>2576</v>
      </c>
      <c r="E2173" s="213">
        <v>430000</v>
      </c>
      <c r="F2173" s="118"/>
      <c r="G2173" s="118"/>
      <c r="H2173" s="7">
        <v>430000</v>
      </c>
      <c r="I2173" s="118"/>
      <c r="J2173" s="158"/>
      <c r="K2173" s="158"/>
      <c r="N2173" s="158"/>
      <c r="O2173" s="118"/>
      <c r="P2173" s="118"/>
    </row>
    <row r="2174" spans="1:16" ht="15.75" x14ac:dyDescent="0.25">
      <c r="A2174" s="153">
        <v>48</v>
      </c>
      <c r="B2174" s="153" t="s">
        <v>3428</v>
      </c>
      <c r="C2174" s="167" t="s">
        <v>3339</v>
      </c>
      <c r="D2174" s="165" t="s">
        <v>3319</v>
      </c>
      <c r="E2174" s="213">
        <v>900000</v>
      </c>
      <c r="F2174" s="118"/>
      <c r="G2174" s="118"/>
      <c r="H2174" s="7">
        <v>900000</v>
      </c>
      <c r="I2174" s="118"/>
      <c r="J2174" s="158"/>
      <c r="K2174" s="158"/>
      <c r="N2174" s="158"/>
      <c r="O2174" s="118"/>
      <c r="P2174" s="118"/>
    </row>
    <row r="2175" spans="1:16" ht="15.75" x14ac:dyDescent="0.25">
      <c r="A2175" s="153">
        <v>49</v>
      </c>
      <c r="B2175" s="153" t="s">
        <v>3429</v>
      </c>
      <c r="C2175" s="167" t="s">
        <v>3340</v>
      </c>
      <c r="D2175" s="165" t="s">
        <v>2803</v>
      </c>
      <c r="E2175" s="213">
        <v>150000</v>
      </c>
      <c r="F2175" s="118"/>
      <c r="G2175" s="118"/>
      <c r="H2175" s="7">
        <v>150000</v>
      </c>
      <c r="I2175" s="118"/>
      <c r="J2175" s="158"/>
      <c r="K2175" s="158"/>
      <c r="N2175" s="158"/>
      <c r="O2175" s="118"/>
      <c r="P2175" s="118"/>
    </row>
    <row r="2176" spans="1:16" ht="15.75" x14ac:dyDescent="0.25">
      <c r="A2176" s="153">
        <v>50</v>
      </c>
      <c r="B2176" s="153" t="s">
        <v>3430</v>
      </c>
      <c r="C2176" s="167" t="s">
        <v>3341</v>
      </c>
      <c r="D2176" s="165" t="s">
        <v>2803</v>
      </c>
      <c r="E2176" s="213">
        <v>150000</v>
      </c>
      <c r="F2176" s="118"/>
      <c r="G2176" s="118"/>
      <c r="H2176" s="7">
        <v>150000</v>
      </c>
      <c r="I2176" s="118"/>
      <c r="J2176" s="158"/>
      <c r="K2176" s="158"/>
      <c r="N2176" s="158"/>
      <c r="O2176" s="118"/>
      <c r="P2176" s="118"/>
    </row>
    <row r="2177" spans="1:16" ht="15.75" x14ac:dyDescent="0.25">
      <c r="A2177" s="153">
        <v>51</v>
      </c>
      <c r="B2177" s="153" t="s">
        <v>3431</v>
      </c>
      <c r="C2177" s="167" t="s">
        <v>3342</v>
      </c>
      <c r="D2177" s="172" t="s">
        <v>3362</v>
      </c>
      <c r="E2177" s="213">
        <v>1720000</v>
      </c>
      <c r="F2177" s="118"/>
      <c r="G2177" s="118"/>
      <c r="H2177" s="7">
        <v>1720000</v>
      </c>
      <c r="I2177" s="118"/>
      <c r="J2177" s="158"/>
      <c r="K2177" s="158"/>
      <c r="N2177" s="158"/>
      <c r="O2177" s="118"/>
      <c r="P2177" s="118"/>
    </row>
    <row r="2178" spans="1:16" ht="15.75" x14ac:dyDescent="0.25">
      <c r="A2178" s="153">
        <v>52</v>
      </c>
      <c r="B2178" s="153" t="s">
        <v>3432</v>
      </c>
      <c r="C2178" s="167" t="s">
        <v>3343</v>
      </c>
      <c r="D2178" s="165" t="s">
        <v>2803</v>
      </c>
      <c r="E2178" s="213">
        <v>150000</v>
      </c>
      <c r="F2178" s="118"/>
      <c r="G2178" s="118"/>
      <c r="H2178" s="7">
        <v>150000</v>
      </c>
      <c r="I2178" s="118"/>
      <c r="J2178" s="158"/>
      <c r="K2178" s="158"/>
      <c r="N2178" s="158"/>
      <c r="O2178" s="118"/>
      <c r="P2178" s="118"/>
    </row>
    <row r="2179" spans="1:16" ht="15.75" x14ac:dyDescent="0.25">
      <c r="A2179" s="153">
        <v>53</v>
      </c>
      <c r="B2179" s="153" t="s">
        <v>3433</v>
      </c>
      <c r="C2179" s="167" t="s">
        <v>3342</v>
      </c>
      <c r="D2179" s="165" t="s">
        <v>2803</v>
      </c>
      <c r="E2179" s="213">
        <v>150000</v>
      </c>
      <c r="F2179" s="118"/>
      <c r="G2179" s="118"/>
      <c r="H2179" s="7">
        <v>150000</v>
      </c>
      <c r="I2179" s="118"/>
      <c r="J2179" s="158"/>
      <c r="K2179" s="158"/>
      <c r="N2179" s="158"/>
      <c r="O2179" s="118"/>
      <c r="P2179" s="118"/>
    </row>
    <row r="2180" spans="1:16" ht="15.75" x14ac:dyDescent="0.25">
      <c r="A2180" s="153">
        <v>54</v>
      </c>
      <c r="B2180" s="153" t="s">
        <v>3434</v>
      </c>
      <c r="C2180" s="167" t="s">
        <v>3344</v>
      </c>
      <c r="D2180" s="165" t="s">
        <v>2803</v>
      </c>
      <c r="E2180" s="213">
        <v>150000</v>
      </c>
      <c r="F2180" s="118"/>
      <c r="G2180" s="118"/>
      <c r="H2180" s="7">
        <v>150000</v>
      </c>
      <c r="I2180" s="118"/>
      <c r="J2180" s="158"/>
      <c r="K2180" s="158"/>
      <c r="N2180" s="158"/>
      <c r="O2180" s="118"/>
      <c r="P2180" s="118"/>
    </row>
    <row r="2181" spans="1:16" ht="15.75" x14ac:dyDescent="0.25">
      <c r="A2181" s="153">
        <v>55</v>
      </c>
      <c r="B2181" s="153" t="s">
        <v>3435</v>
      </c>
      <c r="C2181" s="167" t="s">
        <v>3345</v>
      </c>
      <c r="D2181" s="165" t="s">
        <v>2803</v>
      </c>
      <c r="E2181" s="213">
        <v>150000</v>
      </c>
      <c r="F2181" s="118"/>
      <c r="G2181" s="118"/>
      <c r="H2181" s="7">
        <v>150000</v>
      </c>
      <c r="I2181" s="118"/>
      <c r="J2181" s="158"/>
      <c r="K2181" s="158"/>
      <c r="N2181" s="158"/>
      <c r="O2181" s="118"/>
      <c r="P2181" s="118"/>
    </row>
    <row r="2182" spans="1:16" ht="15.75" x14ac:dyDescent="0.25">
      <c r="A2182" s="153">
        <v>56</v>
      </c>
      <c r="B2182" s="153" t="s">
        <v>3436</v>
      </c>
      <c r="C2182" s="167" t="s">
        <v>3346</v>
      </c>
      <c r="D2182" s="165" t="s">
        <v>2803</v>
      </c>
      <c r="E2182" s="213">
        <v>150000</v>
      </c>
      <c r="F2182" s="118"/>
      <c r="G2182" s="118"/>
      <c r="H2182" s="7">
        <v>150000</v>
      </c>
      <c r="I2182" s="118"/>
      <c r="J2182" s="158"/>
      <c r="K2182" s="158"/>
      <c r="N2182" s="158"/>
      <c r="O2182" s="118"/>
      <c r="P2182" s="118"/>
    </row>
    <row r="2183" spans="1:16" ht="15.75" x14ac:dyDescent="0.25">
      <c r="A2183" s="153">
        <v>57</v>
      </c>
      <c r="B2183" s="153" t="s">
        <v>3437</v>
      </c>
      <c r="C2183" s="167" t="s">
        <v>3347</v>
      </c>
      <c r="D2183" s="165" t="s">
        <v>2803</v>
      </c>
      <c r="E2183" s="213">
        <v>150000</v>
      </c>
      <c r="F2183" s="118"/>
      <c r="G2183" s="118"/>
      <c r="H2183" s="7">
        <v>150000</v>
      </c>
      <c r="I2183" s="118"/>
      <c r="J2183" s="158"/>
      <c r="K2183" s="158"/>
      <c r="N2183" s="158"/>
      <c r="O2183" s="118"/>
      <c r="P2183" s="118"/>
    </row>
    <row r="2184" spans="1:16" ht="15.75" x14ac:dyDescent="0.25">
      <c r="A2184" s="153">
        <v>58</v>
      </c>
      <c r="B2184" s="153" t="s">
        <v>3438</v>
      </c>
      <c r="C2184" s="167" t="s">
        <v>3348</v>
      </c>
      <c r="D2184" s="165" t="s">
        <v>2803</v>
      </c>
      <c r="E2184" s="213">
        <v>150000</v>
      </c>
      <c r="F2184" s="118"/>
      <c r="G2184" s="118"/>
      <c r="H2184" s="7">
        <v>150000</v>
      </c>
      <c r="I2184" s="118"/>
      <c r="J2184" s="158"/>
      <c r="K2184" s="158"/>
      <c r="N2184" s="158"/>
      <c r="O2184" s="118"/>
      <c r="P2184" s="118"/>
    </row>
    <row r="2185" spans="1:16" ht="15.75" x14ac:dyDescent="0.25">
      <c r="A2185" s="153">
        <v>59</v>
      </c>
      <c r="B2185" s="153" t="s">
        <v>3439</v>
      </c>
      <c r="C2185" s="167" t="s">
        <v>3349</v>
      </c>
      <c r="D2185" s="165" t="s">
        <v>2803</v>
      </c>
      <c r="E2185" s="213">
        <v>150000</v>
      </c>
      <c r="F2185" s="118"/>
      <c r="G2185" s="118"/>
      <c r="H2185" s="7">
        <v>150000</v>
      </c>
      <c r="I2185" s="118"/>
      <c r="J2185" s="158"/>
      <c r="K2185" s="158"/>
      <c r="N2185" s="158"/>
      <c r="O2185" s="118"/>
      <c r="P2185" s="118"/>
    </row>
    <row r="2186" spans="1:16" ht="15.75" x14ac:dyDescent="0.25">
      <c r="A2186" s="153">
        <v>60</v>
      </c>
      <c r="B2186" s="153" t="s">
        <v>3440</v>
      </c>
      <c r="C2186" s="167" t="s">
        <v>3350</v>
      </c>
      <c r="D2186" s="165" t="s">
        <v>2803</v>
      </c>
      <c r="E2186" s="213">
        <v>150000</v>
      </c>
      <c r="F2186" s="118"/>
      <c r="G2186" s="118"/>
      <c r="H2186" s="7">
        <v>150000</v>
      </c>
      <c r="I2186" s="118"/>
      <c r="J2186" s="158"/>
      <c r="K2186" s="158"/>
      <c r="N2186" s="158"/>
      <c r="O2186" s="118"/>
      <c r="P2186" s="118"/>
    </row>
    <row r="2187" spans="1:16" ht="15.75" x14ac:dyDescent="0.25">
      <c r="A2187" s="153">
        <v>61</v>
      </c>
      <c r="B2187" s="153" t="s">
        <v>3441</v>
      </c>
      <c r="C2187" s="167" t="s">
        <v>3351</v>
      </c>
      <c r="D2187" s="165" t="s">
        <v>2803</v>
      </c>
      <c r="E2187" s="213">
        <v>150000</v>
      </c>
      <c r="F2187" s="118"/>
      <c r="G2187" s="118"/>
      <c r="H2187" s="7">
        <v>150000</v>
      </c>
      <c r="I2187" s="118"/>
      <c r="J2187" s="158"/>
      <c r="K2187" s="158"/>
      <c r="N2187" s="158"/>
      <c r="O2187" s="118"/>
      <c r="P2187" s="118"/>
    </row>
    <row r="2188" spans="1:16" ht="15.75" x14ac:dyDescent="0.25">
      <c r="A2188" s="153">
        <v>62</v>
      </c>
      <c r="B2188" s="153" t="s">
        <v>3442</v>
      </c>
      <c r="C2188" s="167" t="s">
        <v>3352</v>
      </c>
      <c r="D2188" s="169" t="s">
        <v>3333</v>
      </c>
      <c r="E2188" s="213">
        <v>790000</v>
      </c>
      <c r="F2188" s="118"/>
      <c r="G2188" s="118"/>
      <c r="H2188" s="7">
        <v>790000</v>
      </c>
      <c r="I2188" s="118"/>
      <c r="J2188" s="158"/>
      <c r="K2188" s="158"/>
      <c r="N2188" s="158"/>
      <c r="O2188" s="118"/>
      <c r="P2188" s="118"/>
    </row>
    <row r="2189" spans="1:16" ht="15.75" x14ac:dyDescent="0.25">
      <c r="A2189" s="153">
        <v>63</v>
      </c>
      <c r="B2189" s="153" t="s">
        <v>3443</v>
      </c>
      <c r="C2189" s="167" t="s">
        <v>3353</v>
      </c>
      <c r="D2189" s="165" t="s">
        <v>3354</v>
      </c>
      <c r="E2189" s="213">
        <v>935000</v>
      </c>
      <c r="F2189" s="118"/>
      <c r="G2189" s="7">
        <v>935000</v>
      </c>
      <c r="H2189" s="118"/>
      <c r="I2189" s="118"/>
      <c r="J2189" s="158"/>
      <c r="K2189" s="158"/>
      <c r="N2189" s="158"/>
      <c r="O2189" s="118"/>
      <c r="P2189" s="118"/>
    </row>
    <row r="2190" spans="1:16" ht="15.75" x14ac:dyDescent="0.25">
      <c r="A2190" s="153">
        <v>64</v>
      </c>
      <c r="B2190" s="153" t="s">
        <v>3444</v>
      </c>
      <c r="C2190" s="167" t="s">
        <v>3355</v>
      </c>
      <c r="D2190" s="165" t="s">
        <v>3354</v>
      </c>
      <c r="E2190" s="213">
        <v>935000</v>
      </c>
      <c r="F2190" s="118"/>
      <c r="G2190" s="7">
        <v>935000</v>
      </c>
      <c r="H2190" s="118"/>
      <c r="I2190" s="118"/>
      <c r="J2190" s="158"/>
      <c r="K2190" s="158"/>
      <c r="N2190" s="158"/>
      <c r="O2190" s="118"/>
      <c r="P2190" s="118"/>
    </row>
    <row r="2191" spans="1:16" ht="15.75" x14ac:dyDescent="0.25">
      <c r="A2191" s="153">
        <v>65</v>
      </c>
      <c r="B2191" s="153" t="s">
        <v>3445</v>
      </c>
      <c r="C2191" s="171" t="s">
        <v>3356</v>
      </c>
      <c r="D2191" s="165" t="s">
        <v>1002</v>
      </c>
      <c r="E2191" s="213">
        <v>210000</v>
      </c>
      <c r="F2191" s="118"/>
      <c r="G2191" s="7">
        <v>210000</v>
      </c>
      <c r="H2191" s="118"/>
      <c r="I2191" s="118"/>
      <c r="J2191" s="158"/>
      <c r="K2191" s="158"/>
      <c r="N2191" s="158"/>
      <c r="O2191" s="118"/>
      <c r="P2191" s="118"/>
    </row>
    <row r="2192" spans="1:16" ht="15.75" x14ac:dyDescent="0.25">
      <c r="A2192" s="153">
        <v>66</v>
      </c>
      <c r="B2192" s="153" t="s">
        <v>3446</v>
      </c>
      <c r="C2192" s="171" t="s">
        <v>3357</v>
      </c>
      <c r="D2192" s="165" t="s">
        <v>2576</v>
      </c>
      <c r="E2192" s="213">
        <v>430000</v>
      </c>
      <c r="F2192" s="118"/>
      <c r="G2192" s="7">
        <v>430000</v>
      </c>
      <c r="H2192" s="118"/>
      <c r="I2192" s="118"/>
      <c r="J2192" s="158"/>
      <c r="K2192" s="158"/>
      <c r="N2192" s="158"/>
      <c r="O2192" s="118"/>
      <c r="P2192" s="118"/>
    </row>
    <row r="2193" spans="1:16" ht="15.75" x14ac:dyDescent="0.25">
      <c r="A2193" s="153">
        <v>67</v>
      </c>
      <c r="B2193" s="153" t="s">
        <v>3447</v>
      </c>
      <c r="C2193" s="167" t="s">
        <v>3358</v>
      </c>
      <c r="D2193" s="165" t="s">
        <v>1002</v>
      </c>
      <c r="E2193" s="213">
        <v>210000</v>
      </c>
      <c r="F2193" s="118"/>
      <c r="G2193" s="7">
        <v>210000</v>
      </c>
      <c r="H2193" s="118"/>
      <c r="I2193" s="118"/>
      <c r="J2193" s="158"/>
      <c r="K2193" s="158"/>
      <c r="N2193" s="158"/>
      <c r="O2193" s="118"/>
      <c r="P2193" s="118"/>
    </row>
    <row r="2194" spans="1:16" ht="15.75" x14ac:dyDescent="0.25">
      <c r="A2194" s="153">
        <v>68</v>
      </c>
      <c r="B2194" s="153" t="s">
        <v>3448</v>
      </c>
      <c r="C2194" s="167" t="s">
        <v>3359</v>
      </c>
      <c r="D2194" s="165" t="s">
        <v>3354</v>
      </c>
      <c r="E2194" s="213">
        <v>935000</v>
      </c>
      <c r="F2194" s="118"/>
      <c r="G2194" s="7">
        <v>935000</v>
      </c>
      <c r="H2194" s="118"/>
      <c r="I2194" s="118"/>
      <c r="J2194" s="158"/>
      <c r="K2194" s="158"/>
      <c r="N2194" s="158"/>
      <c r="O2194" s="118"/>
      <c r="P2194" s="118"/>
    </row>
    <row r="2195" spans="1:16" ht="15.75" x14ac:dyDescent="0.25">
      <c r="A2195" s="153">
        <v>69</v>
      </c>
      <c r="B2195" s="153" t="s">
        <v>3449</v>
      </c>
      <c r="C2195" s="167" t="s">
        <v>3360</v>
      </c>
      <c r="D2195" s="165" t="s">
        <v>2576</v>
      </c>
      <c r="E2195" s="213">
        <v>430000</v>
      </c>
      <c r="F2195" s="118"/>
      <c r="G2195" s="7">
        <v>430000</v>
      </c>
      <c r="H2195" s="118"/>
      <c r="I2195" s="118"/>
      <c r="J2195" s="158"/>
      <c r="K2195" s="158"/>
      <c r="N2195" s="158"/>
      <c r="O2195" s="118"/>
      <c r="P2195" s="118"/>
    </row>
    <row r="2196" spans="1:16" ht="15.75" x14ac:dyDescent="0.25">
      <c r="A2196" s="153">
        <v>70</v>
      </c>
      <c r="B2196" s="153" t="s">
        <v>3450</v>
      </c>
      <c r="C2196" s="167" t="s">
        <v>3361</v>
      </c>
      <c r="D2196" s="172" t="s">
        <v>3362</v>
      </c>
      <c r="E2196" s="213">
        <v>1720000</v>
      </c>
      <c r="F2196" s="118"/>
      <c r="G2196" s="7">
        <v>1720000</v>
      </c>
      <c r="H2196" s="118"/>
      <c r="I2196" s="118"/>
      <c r="J2196" s="158"/>
      <c r="K2196" s="158"/>
      <c r="N2196" s="158"/>
      <c r="O2196" s="118"/>
      <c r="P2196" s="118"/>
    </row>
    <row r="2197" spans="1:16" ht="15.75" x14ac:dyDescent="0.25">
      <c r="A2197" s="153">
        <v>71</v>
      </c>
      <c r="B2197" s="153" t="s">
        <v>3451</v>
      </c>
      <c r="C2197" s="167" t="s">
        <v>3363</v>
      </c>
      <c r="D2197" s="165" t="s">
        <v>3364</v>
      </c>
      <c r="E2197" s="213">
        <v>935000</v>
      </c>
      <c r="F2197" s="118"/>
      <c r="G2197" s="7">
        <v>935000</v>
      </c>
      <c r="H2197" s="118"/>
      <c r="I2197" s="118"/>
      <c r="J2197" s="158"/>
      <c r="K2197" s="158"/>
      <c r="N2197" s="158"/>
      <c r="O2197" s="118"/>
      <c r="P2197" s="118"/>
    </row>
    <row r="2198" spans="1:16" ht="15.75" x14ac:dyDescent="0.25">
      <c r="A2198" s="153">
        <v>72</v>
      </c>
      <c r="B2198" s="153" t="s">
        <v>3452</v>
      </c>
      <c r="C2198" s="167" t="s">
        <v>3365</v>
      </c>
      <c r="D2198" s="165" t="s">
        <v>3364</v>
      </c>
      <c r="E2198" s="213">
        <v>935000</v>
      </c>
      <c r="F2198" s="118"/>
      <c r="G2198" s="7">
        <v>935000</v>
      </c>
      <c r="H2198" s="118"/>
      <c r="I2198" s="118"/>
      <c r="J2198" s="158"/>
      <c r="K2198" s="158"/>
      <c r="N2198" s="158"/>
      <c r="O2198" s="118"/>
      <c r="P2198" s="118"/>
    </row>
    <row r="2199" spans="1:16" ht="15.75" x14ac:dyDescent="0.25">
      <c r="A2199" s="153">
        <v>73</v>
      </c>
      <c r="B2199" s="153" t="s">
        <v>3453</v>
      </c>
      <c r="C2199" s="167" t="s">
        <v>3366</v>
      </c>
      <c r="D2199" s="165" t="s">
        <v>3364</v>
      </c>
      <c r="E2199" s="213">
        <v>935000</v>
      </c>
      <c r="F2199" s="118"/>
      <c r="G2199" s="7">
        <v>935000</v>
      </c>
      <c r="H2199" s="118"/>
      <c r="I2199" s="118"/>
      <c r="J2199" s="158"/>
      <c r="K2199" s="158"/>
      <c r="N2199" s="158"/>
      <c r="O2199" s="118"/>
      <c r="P2199" s="118"/>
    </row>
    <row r="2200" spans="1:16" ht="15.75" x14ac:dyDescent="0.25">
      <c r="A2200" s="153">
        <v>74</v>
      </c>
      <c r="B2200" s="153" t="s">
        <v>3454</v>
      </c>
      <c r="C2200" s="167" t="s">
        <v>2800</v>
      </c>
      <c r="D2200" s="165" t="s">
        <v>2576</v>
      </c>
      <c r="E2200" s="213">
        <v>430000</v>
      </c>
      <c r="F2200" s="118"/>
      <c r="G2200" s="7">
        <v>430000</v>
      </c>
      <c r="H2200" s="118"/>
      <c r="I2200" s="118"/>
      <c r="J2200" s="158"/>
      <c r="K2200" s="158"/>
      <c r="N2200" s="158"/>
      <c r="O2200" s="118"/>
      <c r="P2200" s="118"/>
    </row>
    <row r="2201" spans="1:16" ht="15.75" x14ac:dyDescent="0.25">
      <c r="A2201" s="153">
        <v>75</v>
      </c>
      <c r="B2201" s="153" t="s">
        <v>3455</v>
      </c>
      <c r="C2201" s="167" t="s">
        <v>3367</v>
      </c>
      <c r="D2201" s="165" t="s">
        <v>3354</v>
      </c>
      <c r="E2201" s="213">
        <v>935000</v>
      </c>
      <c r="F2201" s="168">
        <f>SUM(E2189:E2201)</f>
        <v>9975000</v>
      </c>
      <c r="G2201" s="7">
        <v>935000</v>
      </c>
      <c r="H2201" s="118"/>
      <c r="I2201" s="118"/>
      <c r="J2201" s="158"/>
      <c r="K2201" s="158"/>
      <c r="N2201" s="158"/>
      <c r="O2201" s="118"/>
      <c r="P2201" s="118"/>
    </row>
    <row r="2202" spans="1:16" ht="15.75" x14ac:dyDescent="0.25">
      <c r="A2202" s="153">
        <v>76</v>
      </c>
      <c r="B2202" s="153" t="s">
        <v>3456</v>
      </c>
      <c r="C2202" s="167" t="s">
        <v>3293</v>
      </c>
      <c r="D2202" s="165" t="s">
        <v>1848</v>
      </c>
      <c r="E2202" s="213">
        <v>150000</v>
      </c>
      <c r="F2202" s="118"/>
      <c r="G2202" s="118"/>
      <c r="H2202" s="7">
        <v>150000</v>
      </c>
      <c r="I2202" s="118"/>
      <c r="J2202" s="158"/>
      <c r="K2202" s="158"/>
      <c r="N2202" s="158"/>
      <c r="O2202" s="118"/>
      <c r="P2202" s="118"/>
    </row>
    <row r="2203" spans="1:16" ht="15.75" x14ac:dyDescent="0.25">
      <c r="A2203" s="153">
        <v>77</v>
      </c>
      <c r="B2203" s="153" t="s">
        <v>3457</v>
      </c>
      <c r="C2203" s="167" t="s">
        <v>3368</v>
      </c>
      <c r="D2203" s="165" t="s">
        <v>2576</v>
      </c>
      <c r="E2203" s="213">
        <v>430000</v>
      </c>
      <c r="F2203" s="118"/>
      <c r="G2203" s="7">
        <v>430000</v>
      </c>
      <c r="H2203" s="173">
        <f>SUM(H2128:H2202)</f>
        <v>23550000</v>
      </c>
      <c r="I2203" s="118"/>
      <c r="J2203" s="158"/>
      <c r="K2203" s="158"/>
      <c r="N2203" s="158"/>
      <c r="O2203" s="118"/>
      <c r="P2203" s="118"/>
    </row>
    <row r="2204" spans="1:16" ht="15.75" x14ac:dyDescent="0.25">
      <c r="A2204" s="153">
        <v>78</v>
      </c>
      <c r="B2204" s="153" t="s">
        <v>3458</v>
      </c>
      <c r="C2204" s="167" t="s">
        <v>3369</v>
      </c>
      <c r="D2204" s="165" t="s">
        <v>2576</v>
      </c>
      <c r="E2204" s="213">
        <v>430000</v>
      </c>
      <c r="F2204" s="118"/>
      <c r="G2204" s="7">
        <v>430000</v>
      </c>
      <c r="H2204" s="118"/>
      <c r="I2204" s="118"/>
      <c r="J2204" s="158"/>
      <c r="K2204" s="158"/>
      <c r="N2204" s="158"/>
      <c r="O2204" s="118"/>
      <c r="P2204" s="118"/>
    </row>
    <row r="2205" spans="1:16" ht="15.75" x14ac:dyDescent="0.25">
      <c r="A2205" s="153">
        <v>79</v>
      </c>
      <c r="B2205" s="153" t="s">
        <v>3459</v>
      </c>
      <c r="C2205" s="167" t="s">
        <v>2977</v>
      </c>
      <c r="D2205" s="165" t="s">
        <v>2576</v>
      </c>
      <c r="E2205" s="213">
        <v>430000</v>
      </c>
      <c r="F2205" s="118"/>
      <c r="G2205" s="7">
        <v>430000</v>
      </c>
      <c r="H2205" s="118"/>
      <c r="I2205" s="118"/>
      <c r="J2205" s="158"/>
      <c r="K2205" s="158"/>
      <c r="N2205" s="158"/>
      <c r="O2205" s="118"/>
      <c r="P2205" s="118"/>
    </row>
    <row r="2206" spans="1:16" ht="15.75" x14ac:dyDescent="0.25">
      <c r="A2206" s="153">
        <v>80</v>
      </c>
      <c r="B2206" s="153" t="s">
        <v>3460</v>
      </c>
      <c r="C2206" s="167" t="s">
        <v>3370</v>
      </c>
      <c r="D2206" s="165" t="s">
        <v>2576</v>
      </c>
      <c r="E2206" s="213">
        <v>430000</v>
      </c>
      <c r="F2206" s="118"/>
      <c r="G2206" s="7">
        <v>430000</v>
      </c>
      <c r="H2206" s="118"/>
      <c r="I2206" s="118"/>
      <c r="J2206" s="158"/>
      <c r="K2206" s="158"/>
      <c r="N2206" s="158"/>
      <c r="O2206" s="118"/>
      <c r="P2206" s="118"/>
    </row>
    <row r="2207" spans="1:16" ht="15.75" x14ac:dyDescent="0.25">
      <c r="A2207" s="153">
        <v>81</v>
      </c>
      <c r="B2207" s="153" t="s">
        <v>3461</v>
      </c>
      <c r="C2207" s="167" t="s">
        <v>3371</v>
      </c>
      <c r="D2207" s="165" t="s">
        <v>2576</v>
      </c>
      <c r="E2207" s="213">
        <v>430000</v>
      </c>
      <c r="F2207" s="118"/>
      <c r="G2207" s="7">
        <v>430000</v>
      </c>
      <c r="H2207" s="118"/>
      <c r="I2207" s="118"/>
      <c r="J2207" s="158"/>
      <c r="K2207" s="158"/>
      <c r="N2207" s="158"/>
      <c r="O2207" s="118"/>
      <c r="P2207" s="118"/>
    </row>
    <row r="2208" spans="1:16" ht="15.75" x14ac:dyDescent="0.25">
      <c r="A2208" s="153">
        <v>82</v>
      </c>
      <c r="B2208" s="153" t="s">
        <v>3462</v>
      </c>
      <c r="C2208" s="167" t="s">
        <v>3372</v>
      </c>
      <c r="D2208" s="165" t="s">
        <v>2978</v>
      </c>
      <c r="E2208" s="213">
        <v>640000</v>
      </c>
      <c r="F2208" s="118"/>
      <c r="G2208" s="7">
        <v>640000</v>
      </c>
      <c r="H2208" s="118"/>
      <c r="I2208" s="118"/>
      <c r="J2208" s="158"/>
      <c r="K2208" s="158"/>
      <c r="N2208" s="158"/>
      <c r="O2208" s="118"/>
      <c r="P2208" s="118"/>
    </row>
    <row r="2209" spans="1:16" ht="15.75" x14ac:dyDescent="0.25">
      <c r="A2209" s="153">
        <v>83</v>
      </c>
      <c r="B2209" s="153" t="s">
        <v>3463</v>
      </c>
      <c r="C2209" s="167" t="s">
        <v>2536</v>
      </c>
      <c r="D2209" s="165" t="s">
        <v>2978</v>
      </c>
      <c r="E2209" s="213">
        <v>640000</v>
      </c>
      <c r="F2209" s="118"/>
      <c r="G2209" s="7">
        <v>640000</v>
      </c>
      <c r="H2209" s="118"/>
      <c r="I2209" s="118"/>
      <c r="J2209" s="158"/>
      <c r="K2209" s="158"/>
      <c r="N2209" s="158"/>
      <c r="O2209" s="118"/>
      <c r="P2209" s="118"/>
    </row>
    <row r="2210" spans="1:16" ht="15.75" x14ac:dyDescent="0.25">
      <c r="A2210" s="153">
        <v>84</v>
      </c>
      <c r="B2210" s="153" t="s">
        <v>3464</v>
      </c>
      <c r="C2210" s="167" t="s">
        <v>3373</v>
      </c>
      <c r="D2210" s="165" t="s">
        <v>2576</v>
      </c>
      <c r="E2210" s="213">
        <v>430000</v>
      </c>
      <c r="F2210" s="118"/>
      <c r="G2210" s="7">
        <v>430000</v>
      </c>
      <c r="H2210" s="118"/>
      <c r="I2210" s="118"/>
      <c r="J2210" s="158"/>
      <c r="K2210" s="158"/>
      <c r="N2210" s="158"/>
      <c r="O2210" s="118"/>
      <c r="P2210" s="118"/>
    </row>
    <row r="2211" spans="1:16" ht="15.75" x14ac:dyDescent="0.25">
      <c r="A2211" s="153">
        <v>85</v>
      </c>
      <c r="B2211" s="153" t="s">
        <v>3465</v>
      </c>
      <c r="C2211" s="167" t="s">
        <v>3374</v>
      </c>
      <c r="D2211" s="165" t="s">
        <v>2576</v>
      </c>
      <c r="E2211" s="213">
        <v>430000</v>
      </c>
      <c r="F2211" s="118"/>
      <c r="G2211" s="7">
        <v>430000</v>
      </c>
      <c r="H2211" s="118"/>
      <c r="I2211" s="118"/>
      <c r="J2211" s="158"/>
      <c r="K2211" s="158"/>
      <c r="N2211" s="158"/>
      <c r="O2211" s="118"/>
      <c r="P2211" s="118"/>
    </row>
    <row r="2212" spans="1:16" ht="15.75" x14ac:dyDescent="0.25">
      <c r="A2212" s="153">
        <v>86</v>
      </c>
      <c r="B2212" s="153" t="s">
        <v>3466</v>
      </c>
      <c r="C2212" s="167" t="s">
        <v>3375</v>
      </c>
      <c r="D2212" s="165" t="s">
        <v>2576</v>
      </c>
      <c r="E2212" s="213">
        <v>430000</v>
      </c>
      <c r="F2212" s="118"/>
      <c r="G2212" s="7">
        <v>430000</v>
      </c>
      <c r="H2212" s="118"/>
      <c r="I2212" s="118"/>
      <c r="J2212" s="158"/>
      <c r="K2212" s="158"/>
      <c r="N2212" s="158"/>
      <c r="O2212" s="118"/>
      <c r="P2212" s="118"/>
    </row>
    <row r="2213" spans="1:16" ht="15.75" x14ac:dyDescent="0.25">
      <c r="A2213" s="153">
        <v>87</v>
      </c>
      <c r="B2213" s="153" t="s">
        <v>3467</v>
      </c>
      <c r="C2213" s="167" t="s">
        <v>3376</v>
      </c>
      <c r="D2213" s="165" t="s">
        <v>2576</v>
      </c>
      <c r="E2213" s="213">
        <v>430000</v>
      </c>
      <c r="F2213" s="118"/>
      <c r="G2213" s="7">
        <v>430000</v>
      </c>
      <c r="H2213" s="118"/>
      <c r="I2213" s="118"/>
      <c r="J2213" s="158"/>
      <c r="K2213" s="158"/>
      <c r="N2213" s="158"/>
      <c r="O2213" s="118"/>
      <c r="P2213" s="118"/>
    </row>
    <row r="2214" spans="1:16" ht="15.75" x14ac:dyDescent="0.25">
      <c r="A2214" s="153">
        <v>88</v>
      </c>
      <c r="B2214" s="153" t="s">
        <v>3468</v>
      </c>
      <c r="C2214" s="167" t="s">
        <v>3377</v>
      </c>
      <c r="D2214" s="169" t="s">
        <v>3333</v>
      </c>
      <c r="E2214" s="213">
        <v>790000</v>
      </c>
      <c r="F2214" s="118"/>
      <c r="G2214" s="7">
        <v>790000</v>
      </c>
      <c r="H2214" s="118"/>
      <c r="I2214" s="118"/>
      <c r="J2214" s="158"/>
      <c r="K2214" s="158"/>
      <c r="N2214" s="158"/>
      <c r="O2214" s="118"/>
      <c r="P2214" s="118"/>
    </row>
    <row r="2215" spans="1:16" ht="15.75" x14ac:dyDescent="0.25">
      <c r="A2215" s="153">
        <v>89</v>
      </c>
      <c r="B2215" s="153" t="s">
        <v>3469</v>
      </c>
      <c r="C2215" s="167" t="s">
        <v>3378</v>
      </c>
      <c r="D2215" s="169" t="s">
        <v>3333</v>
      </c>
      <c r="E2215" s="213">
        <v>790000</v>
      </c>
      <c r="F2215" s="118"/>
      <c r="G2215" s="7">
        <v>790000</v>
      </c>
      <c r="H2215" s="118"/>
      <c r="I2215" s="118"/>
      <c r="J2215" s="158"/>
      <c r="K2215" s="158"/>
      <c r="N2215" s="158"/>
      <c r="O2215" s="118"/>
      <c r="P2215" s="118"/>
    </row>
    <row r="2216" spans="1:16" ht="15.75" x14ac:dyDescent="0.25">
      <c r="A2216" s="153">
        <v>90</v>
      </c>
      <c r="B2216" s="153" t="s">
        <v>3470</v>
      </c>
      <c r="C2216" s="167" t="s">
        <v>3379</v>
      </c>
      <c r="D2216" s="165" t="s">
        <v>2576</v>
      </c>
      <c r="E2216" s="213">
        <v>430000</v>
      </c>
      <c r="F2216" s="118"/>
      <c r="G2216" s="7">
        <v>430000</v>
      </c>
      <c r="H2216" s="118"/>
      <c r="I2216" s="118"/>
      <c r="J2216" s="158"/>
      <c r="K2216" s="158"/>
      <c r="N2216" s="158"/>
      <c r="O2216" s="118"/>
      <c r="P2216" s="118"/>
    </row>
    <row r="2217" spans="1:16" ht="15.75" x14ac:dyDescent="0.25">
      <c r="A2217" s="153">
        <v>91</v>
      </c>
      <c r="B2217" s="153" t="s">
        <v>3471</v>
      </c>
      <c r="C2217" s="167" t="s">
        <v>3380</v>
      </c>
      <c r="D2217" s="165" t="s">
        <v>3483</v>
      </c>
      <c r="E2217" s="213">
        <v>560000</v>
      </c>
      <c r="F2217" s="118"/>
      <c r="G2217" s="7">
        <v>560000</v>
      </c>
      <c r="H2217" s="118"/>
      <c r="I2217" s="118"/>
      <c r="J2217" s="158"/>
      <c r="K2217" s="158"/>
      <c r="N2217" s="158"/>
      <c r="O2217" s="118"/>
      <c r="P2217" s="118"/>
    </row>
    <row r="2218" spans="1:16" ht="15.75" x14ac:dyDescent="0.25">
      <c r="A2218" s="153">
        <v>92</v>
      </c>
      <c r="B2218" s="153" t="s">
        <v>3472</v>
      </c>
      <c r="C2218" s="119" t="s">
        <v>3380</v>
      </c>
      <c r="D2218" s="165" t="s">
        <v>3489</v>
      </c>
      <c r="E2218" s="213">
        <v>230000</v>
      </c>
      <c r="F2218" s="118"/>
      <c r="G2218" s="7">
        <v>230000</v>
      </c>
      <c r="H2218" s="118"/>
      <c r="I2218" s="118"/>
      <c r="J2218" s="158"/>
      <c r="K2218" s="158"/>
      <c r="N2218" s="158"/>
      <c r="O2218" s="118"/>
      <c r="P2218" s="118"/>
    </row>
    <row r="2219" spans="1:16" ht="15.75" x14ac:dyDescent="0.25">
      <c r="A2219" s="153">
        <v>93</v>
      </c>
      <c r="B2219" s="153" t="s">
        <v>3473</v>
      </c>
      <c r="C2219" s="165" t="s">
        <v>3478</v>
      </c>
      <c r="D2219" s="165" t="s">
        <v>3176</v>
      </c>
      <c r="E2219" s="213">
        <v>11520000</v>
      </c>
      <c r="F2219" s="170" t="s">
        <v>3479</v>
      </c>
      <c r="G2219" s="7">
        <v>11520000</v>
      </c>
    </row>
    <row r="2220" spans="1:16" ht="15.75" x14ac:dyDescent="0.25">
      <c r="A2220" s="153">
        <v>94</v>
      </c>
      <c r="B2220" s="153" t="s">
        <v>3474</v>
      </c>
      <c r="C2220" s="165" t="s">
        <v>3480</v>
      </c>
      <c r="D2220" s="165" t="s">
        <v>2575</v>
      </c>
      <c r="E2220" s="213">
        <v>400000</v>
      </c>
      <c r="F2220" s="170"/>
      <c r="G2220" s="7">
        <v>400000</v>
      </c>
    </row>
    <row r="2221" spans="1:16" ht="15.75" x14ac:dyDescent="0.25">
      <c r="A2221" s="153">
        <v>95</v>
      </c>
      <c r="B2221" s="153" t="s">
        <v>3475</v>
      </c>
      <c r="C2221" s="165" t="s">
        <v>3481</v>
      </c>
      <c r="D2221" s="165" t="s">
        <v>2576</v>
      </c>
      <c r="E2221" s="213">
        <v>430000</v>
      </c>
      <c r="F2221" s="170"/>
      <c r="G2221" s="7">
        <v>430000</v>
      </c>
    </row>
    <row r="2222" spans="1:16" ht="15.75" x14ac:dyDescent="0.25">
      <c r="A2222" s="153">
        <v>96</v>
      </c>
      <c r="B2222" s="153" t="s">
        <v>3476</v>
      </c>
      <c r="C2222" s="165" t="s">
        <v>3491</v>
      </c>
      <c r="D2222" s="165" t="s">
        <v>3483</v>
      </c>
      <c r="E2222" s="213">
        <v>560000</v>
      </c>
      <c r="F2222" s="170"/>
      <c r="G2222" s="7">
        <v>560000</v>
      </c>
    </row>
    <row r="2223" spans="1:16" ht="15.75" x14ac:dyDescent="0.25">
      <c r="A2223" s="153">
        <v>97</v>
      </c>
      <c r="B2223" s="153" t="s">
        <v>3477</v>
      </c>
      <c r="C2223" s="165" t="s">
        <v>3491</v>
      </c>
      <c r="D2223" s="165" t="s">
        <v>3489</v>
      </c>
      <c r="E2223" s="213">
        <v>230000</v>
      </c>
      <c r="F2223" s="170"/>
      <c r="G2223" s="7">
        <v>230000</v>
      </c>
    </row>
    <row r="2224" spans="1:16" ht="15.75" x14ac:dyDescent="0.25">
      <c r="A2224" s="153">
        <v>98</v>
      </c>
      <c r="B2224" s="153" t="s">
        <v>3495</v>
      </c>
      <c r="C2224" s="165" t="s">
        <v>3496</v>
      </c>
      <c r="D2224" s="165" t="s">
        <v>3176</v>
      </c>
      <c r="E2224" s="213">
        <v>1280000</v>
      </c>
      <c r="F2224" s="170" t="s">
        <v>3497</v>
      </c>
      <c r="G2224" s="7">
        <v>1280000</v>
      </c>
    </row>
    <row r="2225" spans="1:7" ht="15.75" x14ac:dyDescent="0.25">
      <c r="A2225" s="298" t="s">
        <v>330</v>
      </c>
      <c r="B2225" s="299"/>
      <c r="C2225" s="299"/>
      <c r="D2225" s="300"/>
      <c r="E2225" s="221">
        <f>SUM(E2127:E2224)</f>
        <v>56535000</v>
      </c>
      <c r="F2225" s="8"/>
      <c r="G2225" s="159">
        <f>SUM(G2127:G2224)</f>
        <v>32985000</v>
      </c>
    </row>
    <row r="2226" spans="1:7" ht="15.75" x14ac:dyDescent="0.25">
      <c r="A2226" s="301" t="s">
        <v>3498</v>
      </c>
      <c r="B2226" s="302"/>
      <c r="C2226" s="302"/>
      <c r="D2226" s="302"/>
      <c r="E2226" s="344"/>
      <c r="F2226" s="302"/>
    </row>
    <row r="2227" spans="1:7" ht="15.75" x14ac:dyDescent="0.25">
      <c r="A2227" s="131"/>
      <c r="B2227" s="131"/>
      <c r="C2227" s="131"/>
      <c r="D2227" s="131"/>
      <c r="E2227" s="222"/>
      <c r="F2227" s="131"/>
    </row>
    <row r="2228" spans="1:7" ht="15.75" x14ac:dyDescent="0.25">
      <c r="A2228" s="345" t="s">
        <v>3499</v>
      </c>
      <c r="B2228" s="345"/>
      <c r="C2228" s="345"/>
      <c r="D2228" s="345"/>
      <c r="E2228" s="346"/>
      <c r="F2228" s="345"/>
    </row>
    <row r="2229" spans="1:7" ht="15.75" x14ac:dyDescent="0.25">
      <c r="A2229" s="347" t="s">
        <v>9</v>
      </c>
      <c r="B2229" s="347"/>
      <c r="C2229" s="347"/>
      <c r="D2229" s="347" t="s">
        <v>10</v>
      </c>
      <c r="E2229" s="348"/>
      <c r="F2229" s="347"/>
    </row>
    <row r="2230" spans="1:7" ht="15.75" x14ac:dyDescent="0.25">
      <c r="A2230" s="132"/>
      <c r="B2230" s="132"/>
      <c r="C2230" s="132"/>
      <c r="D2230" s="132"/>
      <c r="E2230" s="215"/>
      <c r="F2230" s="133"/>
    </row>
    <row r="2231" spans="1:7" ht="15.75" x14ac:dyDescent="0.25">
      <c r="A2231" s="132"/>
      <c r="B2231" s="132"/>
      <c r="C2231" s="132"/>
      <c r="D2231" s="132"/>
      <c r="E2231" s="215"/>
      <c r="F2231" s="133"/>
    </row>
    <row r="2232" spans="1:7" ht="15.75" x14ac:dyDescent="0.25">
      <c r="A2232" s="132"/>
      <c r="B2232" s="132"/>
      <c r="C2232" s="132"/>
      <c r="D2232" s="132"/>
      <c r="E2232" s="215"/>
      <c r="F2232" s="133"/>
    </row>
    <row r="2233" spans="1:7" ht="15.75" x14ac:dyDescent="0.25">
      <c r="A2233" s="132"/>
      <c r="B2233" s="132"/>
      <c r="C2233" s="132"/>
      <c r="D2233" s="132"/>
      <c r="E2233" s="215"/>
      <c r="F2233" s="133"/>
    </row>
    <row r="2234" spans="1:7" ht="15.75" x14ac:dyDescent="0.25">
      <c r="A2234" s="347" t="s">
        <v>11</v>
      </c>
      <c r="B2234" s="347"/>
      <c r="C2234" s="347"/>
      <c r="D2234" s="347" t="s">
        <v>12</v>
      </c>
      <c r="E2234" s="348"/>
      <c r="F2234" s="347"/>
    </row>
    <row r="2235" spans="1:7" ht="15.75" x14ac:dyDescent="0.25">
      <c r="A2235" s="162"/>
      <c r="B2235" s="162"/>
      <c r="C2235" s="162"/>
      <c r="D2235" s="162"/>
      <c r="E2235" s="223"/>
      <c r="F2235" s="162"/>
    </row>
    <row r="2236" spans="1:7" ht="15.75" x14ac:dyDescent="0.25">
      <c r="A2236" s="162"/>
      <c r="B2236" s="162"/>
      <c r="C2236" s="162"/>
      <c r="D2236" s="162"/>
      <c r="E2236" s="223"/>
      <c r="F2236" s="162"/>
    </row>
    <row r="2237" spans="1:7" x14ac:dyDescent="0.25">
      <c r="A2237" s="135"/>
      <c r="B2237" s="297" t="s">
        <v>183</v>
      </c>
      <c r="C2237" s="297"/>
      <c r="D2237" s="135"/>
      <c r="E2237" s="217"/>
      <c r="F2237" s="135"/>
    </row>
    <row r="2238" spans="1:7" x14ac:dyDescent="0.25">
      <c r="A2238" s="135"/>
      <c r="B2238" s="160" t="s">
        <v>3488</v>
      </c>
      <c r="C2238" s="160"/>
      <c r="D2238" s="135"/>
      <c r="E2238" s="217"/>
      <c r="F2238" s="135"/>
    </row>
    <row r="2239" spans="1:7" x14ac:dyDescent="0.25">
      <c r="A2239" s="135"/>
      <c r="B2239" s="160" t="s">
        <v>3482</v>
      </c>
      <c r="C2239" s="160"/>
      <c r="D2239" s="135"/>
      <c r="E2239" s="217"/>
      <c r="F2239" s="135"/>
    </row>
    <row r="2240" spans="1:7" x14ac:dyDescent="0.25">
      <c r="A2240" s="135"/>
      <c r="B2240" s="160" t="s">
        <v>3492</v>
      </c>
      <c r="C2240" s="160"/>
      <c r="D2240" s="160"/>
      <c r="E2240" s="217"/>
      <c r="F2240" s="135"/>
    </row>
    <row r="2241" spans="1:6" x14ac:dyDescent="0.25">
      <c r="A2241" s="135"/>
      <c r="B2241" s="297" t="s">
        <v>3493</v>
      </c>
      <c r="C2241" s="297"/>
      <c r="D2241" s="135"/>
      <c r="E2241" s="217"/>
      <c r="F2241" s="135"/>
    </row>
    <row r="2242" spans="1:6" x14ac:dyDescent="0.25">
      <c r="A2242" s="135"/>
      <c r="B2242" s="160" t="s">
        <v>3494</v>
      </c>
      <c r="C2242" s="160"/>
      <c r="D2242" s="135"/>
      <c r="E2242" s="217"/>
      <c r="F2242" s="135"/>
    </row>
    <row r="2243" spans="1:6" x14ac:dyDescent="0.25">
      <c r="B2243" s="160" t="s">
        <v>3484</v>
      </c>
    </row>
    <row r="2244" spans="1:6" x14ac:dyDescent="0.25">
      <c r="B2244" s="160" t="s">
        <v>3486</v>
      </c>
    </row>
    <row r="2245" spans="1:6" x14ac:dyDescent="0.25">
      <c r="B2245" s="160" t="s">
        <v>3485</v>
      </c>
    </row>
    <row r="2246" spans="1:6" x14ac:dyDescent="0.25">
      <c r="B2246" s="160" t="s">
        <v>3487</v>
      </c>
    </row>
    <row r="2247" spans="1:6" x14ac:dyDescent="0.25">
      <c r="B2247" s="160" t="s">
        <v>3490</v>
      </c>
    </row>
    <row r="2279" spans="1:20" ht="18.75" x14ac:dyDescent="0.3">
      <c r="A2279" s="294" t="s">
        <v>166</v>
      </c>
      <c r="B2279" s="294"/>
      <c r="C2279" s="294"/>
      <c r="D2279" s="294"/>
      <c r="E2279" s="312"/>
      <c r="F2279" s="294"/>
    </row>
    <row r="2280" spans="1:20" ht="18.75" x14ac:dyDescent="0.3">
      <c r="A2280" s="295" t="s">
        <v>0</v>
      </c>
      <c r="B2280" s="295"/>
      <c r="C2280" s="295"/>
      <c r="D2280" s="295"/>
      <c r="E2280" s="341"/>
      <c r="F2280" s="295"/>
    </row>
    <row r="2281" spans="1:20" ht="18.75" x14ac:dyDescent="0.3">
      <c r="A2281" s="150"/>
      <c r="B2281" s="150"/>
      <c r="C2281" s="150"/>
      <c r="D2281" s="150"/>
      <c r="E2281" s="220"/>
      <c r="F2281" s="150"/>
    </row>
    <row r="2282" spans="1:20" ht="22.5" x14ac:dyDescent="0.3">
      <c r="A2282" s="342" t="s">
        <v>1565</v>
      </c>
      <c r="B2282" s="342"/>
      <c r="C2282" s="342"/>
      <c r="D2282" s="342"/>
      <c r="E2282" s="343"/>
      <c r="F2282" s="342"/>
    </row>
    <row r="2283" spans="1:20" ht="31.5" x14ac:dyDescent="0.25">
      <c r="A2283" s="109" t="s">
        <v>1</v>
      </c>
      <c r="B2283" s="109" t="s">
        <v>2</v>
      </c>
      <c r="C2283" s="109" t="s">
        <v>3</v>
      </c>
      <c r="D2283" s="109" t="s">
        <v>5</v>
      </c>
      <c r="E2283" s="219" t="s">
        <v>6</v>
      </c>
      <c r="F2283" s="109" t="s">
        <v>1564</v>
      </c>
    </row>
    <row r="2284" spans="1:20" ht="13.9" customHeight="1" x14ac:dyDescent="0.25">
      <c r="A2284" s="153">
        <v>1</v>
      </c>
      <c r="B2284" s="153" t="s">
        <v>3195</v>
      </c>
      <c r="C2284" s="119" t="s">
        <v>3113</v>
      </c>
      <c r="D2284" s="155" t="s">
        <v>1848</v>
      </c>
      <c r="E2284" s="211">
        <v>150000</v>
      </c>
      <c r="F2284" s="153"/>
      <c r="G2284" s="125"/>
      <c r="H2284" s="125"/>
      <c r="I2284" s="125"/>
      <c r="J2284" s="126"/>
      <c r="K2284" s="126"/>
      <c r="N2284" s="126"/>
      <c r="O2284" s="125"/>
      <c r="P2284" s="125"/>
      <c r="Q2284" s="137"/>
      <c r="R2284" s="137"/>
      <c r="S2284" s="137"/>
      <c r="T2284" s="137"/>
    </row>
    <row r="2285" spans="1:20" ht="13.9" customHeight="1" x14ac:dyDescent="0.25">
      <c r="A2285" s="153">
        <v>2</v>
      </c>
      <c r="B2285" s="153" t="s">
        <v>3196</v>
      </c>
      <c r="C2285" s="119" t="s">
        <v>3114</v>
      </c>
      <c r="D2285" s="155" t="s">
        <v>1848</v>
      </c>
      <c r="E2285" s="211">
        <v>150000</v>
      </c>
      <c r="F2285" s="153"/>
      <c r="G2285" s="125"/>
      <c r="H2285" s="125"/>
      <c r="I2285" s="125"/>
      <c r="J2285" s="126"/>
      <c r="K2285" s="126"/>
      <c r="N2285" s="126"/>
      <c r="O2285" s="125"/>
      <c r="P2285" s="125"/>
      <c r="Q2285" s="137"/>
      <c r="R2285" s="137"/>
      <c r="S2285" s="137"/>
      <c r="T2285" s="137"/>
    </row>
    <row r="2286" spans="1:20" ht="13.9" customHeight="1" x14ac:dyDescent="0.25">
      <c r="A2286" s="153">
        <v>3</v>
      </c>
      <c r="B2286" s="153" t="s">
        <v>3197</v>
      </c>
      <c r="C2286" s="119" t="s">
        <v>3115</v>
      </c>
      <c r="D2286" s="155" t="s">
        <v>1848</v>
      </c>
      <c r="E2286" s="211">
        <v>300000</v>
      </c>
      <c r="F2286" s="153" t="s">
        <v>2896</v>
      </c>
      <c r="G2286" s="125"/>
      <c r="H2286" s="125"/>
      <c r="I2286" s="125"/>
      <c r="J2286" s="126"/>
      <c r="K2286" s="126"/>
      <c r="N2286" s="126"/>
      <c r="O2286" s="125"/>
      <c r="P2286" s="125"/>
      <c r="Q2286" s="137"/>
      <c r="R2286" s="137"/>
      <c r="S2286" s="137"/>
      <c r="T2286" s="137"/>
    </row>
    <row r="2287" spans="1:20" ht="13.9" customHeight="1" x14ac:dyDescent="0.25">
      <c r="A2287" s="153">
        <v>4</v>
      </c>
      <c r="B2287" s="153" t="s">
        <v>3198</v>
      </c>
      <c r="C2287" s="119" t="s">
        <v>3116</v>
      </c>
      <c r="D2287" s="155" t="s">
        <v>2575</v>
      </c>
      <c r="E2287" s="211">
        <v>400000</v>
      </c>
      <c r="F2287" s="153"/>
      <c r="G2287" s="125"/>
      <c r="H2287" s="125"/>
      <c r="I2287" s="125"/>
      <c r="J2287" s="126"/>
      <c r="K2287" s="126"/>
      <c r="N2287" s="126"/>
      <c r="O2287" s="125"/>
      <c r="P2287" s="125"/>
      <c r="Q2287" s="137"/>
      <c r="R2287" s="137"/>
      <c r="S2287" s="137"/>
      <c r="T2287" s="137"/>
    </row>
    <row r="2288" spans="1:20" ht="13.9" customHeight="1" x14ac:dyDescent="0.25">
      <c r="A2288" s="153">
        <v>5</v>
      </c>
      <c r="B2288" s="153" t="s">
        <v>3199</v>
      </c>
      <c r="C2288" s="119" t="s">
        <v>3117</v>
      </c>
      <c r="D2288" s="155" t="s">
        <v>1848</v>
      </c>
      <c r="E2288" s="211">
        <v>300000</v>
      </c>
      <c r="F2288" s="153" t="s">
        <v>2896</v>
      </c>
      <c r="G2288" s="125"/>
      <c r="H2288" s="125"/>
      <c r="I2288" s="125"/>
      <c r="J2288" s="126"/>
      <c r="K2288" s="126"/>
      <c r="N2288" s="126"/>
      <c r="O2288" s="125"/>
      <c r="P2288" s="125"/>
      <c r="Q2288" s="137"/>
      <c r="R2288" s="137"/>
      <c r="S2288" s="137"/>
      <c r="T2288" s="137"/>
    </row>
    <row r="2289" spans="1:20" ht="13.9" customHeight="1" x14ac:dyDescent="0.25">
      <c r="A2289" s="153">
        <v>6</v>
      </c>
      <c r="B2289" s="153" t="s">
        <v>3200</v>
      </c>
      <c r="C2289" s="119" t="s">
        <v>3118</v>
      </c>
      <c r="D2289" s="155" t="s">
        <v>2988</v>
      </c>
      <c r="E2289" s="211">
        <v>640000</v>
      </c>
      <c r="F2289" s="153"/>
      <c r="G2289" s="156">
        <f>SUM(E2284:E2289)</f>
        <v>1940000</v>
      </c>
      <c r="H2289" s="125"/>
      <c r="I2289" s="125"/>
      <c r="J2289" s="126"/>
      <c r="K2289" s="126"/>
      <c r="N2289" s="126"/>
      <c r="O2289" s="125"/>
      <c r="P2289" s="125"/>
      <c r="Q2289" s="137"/>
      <c r="R2289" s="137"/>
      <c r="S2289" s="137"/>
      <c r="T2289" s="137"/>
    </row>
    <row r="2290" spans="1:20" ht="13.9" customHeight="1" x14ac:dyDescent="0.25">
      <c r="A2290" s="153">
        <v>7</v>
      </c>
      <c r="B2290" s="153" t="s">
        <v>3201</v>
      </c>
      <c r="C2290" s="119" t="s">
        <v>3119</v>
      </c>
      <c r="D2290" s="155" t="s">
        <v>1848</v>
      </c>
      <c r="E2290" s="211">
        <v>150000</v>
      </c>
      <c r="F2290" s="153"/>
      <c r="G2290" s="32">
        <v>150000</v>
      </c>
      <c r="H2290" s="125"/>
      <c r="I2290" s="125"/>
      <c r="J2290" s="126"/>
      <c r="K2290" s="126"/>
      <c r="N2290" s="126"/>
      <c r="O2290" s="125"/>
      <c r="P2290" s="125"/>
      <c r="Q2290" s="137"/>
      <c r="R2290" s="137"/>
      <c r="S2290" s="137"/>
      <c r="T2290" s="137"/>
    </row>
    <row r="2291" spans="1:20" ht="13.9" customHeight="1" x14ac:dyDescent="0.25">
      <c r="A2291" s="153">
        <v>8</v>
      </c>
      <c r="B2291" s="153" t="s">
        <v>3202</v>
      </c>
      <c r="C2291" s="119" t="s">
        <v>3120</v>
      </c>
      <c r="D2291" s="155" t="s">
        <v>1848</v>
      </c>
      <c r="E2291" s="211">
        <v>150000</v>
      </c>
      <c r="F2291" s="153"/>
      <c r="G2291" s="32">
        <v>150000</v>
      </c>
      <c r="H2291" s="125"/>
      <c r="I2291" s="125"/>
      <c r="J2291" s="126"/>
      <c r="K2291" s="126"/>
      <c r="N2291" s="126"/>
      <c r="O2291" s="125"/>
      <c r="P2291" s="125"/>
      <c r="Q2291" s="137"/>
      <c r="R2291" s="137"/>
      <c r="S2291" s="137"/>
      <c r="T2291" s="137"/>
    </row>
    <row r="2292" spans="1:20" ht="13.9" customHeight="1" x14ac:dyDescent="0.25">
      <c r="A2292" s="153">
        <v>9</v>
      </c>
      <c r="B2292" s="153" t="s">
        <v>3203</v>
      </c>
      <c r="C2292" s="119" t="s">
        <v>3121</v>
      </c>
      <c r="D2292" s="155" t="s">
        <v>1848</v>
      </c>
      <c r="E2292" s="211">
        <v>150000</v>
      </c>
      <c r="F2292" s="153"/>
      <c r="G2292" s="32">
        <v>150000</v>
      </c>
      <c r="H2292" s="125"/>
      <c r="I2292" s="125"/>
      <c r="J2292" s="126"/>
      <c r="K2292" s="126"/>
      <c r="N2292" s="126"/>
      <c r="O2292" s="125"/>
      <c r="P2292" s="125"/>
      <c r="Q2292" s="137"/>
      <c r="R2292" s="137"/>
      <c r="S2292" s="137"/>
      <c r="T2292" s="137"/>
    </row>
    <row r="2293" spans="1:20" ht="13.9" customHeight="1" x14ac:dyDescent="0.25">
      <c r="A2293" s="153">
        <v>10</v>
      </c>
      <c r="B2293" s="153" t="s">
        <v>3204</v>
      </c>
      <c r="C2293" s="119" t="s">
        <v>3122</v>
      </c>
      <c r="D2293" s="155" t="s">
        <v>1848</v>
      </c>
      <c r="E2293" s="211">
        <v>150000</v>
      </c>
      <c r="F2293" s="153"/>
      <c r="G2293" s="32">
        <v>150000</v>
      </c>
      <c r="H2293" s="125"/>
      <c r="I2293" s="125"/>
      <c r="J2293" s="126"/>
      <c r="K2293" s="126"/>
      <c r="N2293" s="126"/>
      <c r="O2293" s="125"/>
      <c r="P2293" s="125"/>
      <c r="Q2293" s="137"/>
      <c r="R2293" s="137"/>
      <c r="S2293" s="137"/>
      <c r="T2293" s="137"/>
    </row>
    <row r="2294" spans="1:20" ht="13.9" customHeight="1" x14ac:dyDescent="0.25">
      <c r="A2294" s="153">
        <v>11</v>
      </c>
      <c r="B2294" s="153" t="s">
        <v>3205</v>
      </c>
      <c r="C2294" s="119" t="s">
        <v>3123</v>
      </c>
      <c r="D2294" s="155" t="s">
        <v>1848</v>
      </c>
      <c r="E2294" s="211">
        <v>150000</v>
      </c>
      <c r="F2294" s="153"/>
      <c r="G2294" s="32">
        <v>150000</v>
      </c>
      <c r="H2294" s="125"/>
      <c r="I2294" s="125"/>
      <c r="J2294" s="126"/>
      <c r="K2294" s="126"/>
      <c r="N2294" s="126"/>
      <c r="O2294" s="125"/>
      <c r="P2294" s="125"/>
      <c r="Q2294" s="137"/>
      <c r="R2294" s="137"/>
      <c r="S2294" s="137"/>
      <c r="T2294" s="137"/>
    </row>
    <row r="2295" spans="1:20" ht="13.9" customHeight="1" x14ac:dyDescent="0.25">
      <c r="A2295" s="153">
        <v>12</v>
      </c>
      <c r="B2295" s="153" t="s">
        <v>3206</v>
      </c>
      <c r="C2295" s="119" t="s">
        <v>3124</v>
      </c>
      <c r="D2295" s="155" t="s">
        <v>1848</v>
      </c>
      <c r="E2295" s="211">
        <v>150000</v>
      </c>
      <c r="F2295" s="153"/>
      <c r="G2295" s="32">
        <v>150000</v>
      </c>
      <c r="H2295" s="125"/>
      <c r="I2295" s="125"/>
      <c r="J2295" s="126"/>
      <c r="K2295" s="126"/>
      <c r="N2295" s="126"/>
      <c r="O2295" s="125"/>
      <c r="P2295" s="125"/>
      <c r="Q2295" s="137"/>
      <c r="R2295" s="137"/>
      <c r="S2295" s="137"/>
      <c r="T2295" s="137"/>
    </row>
    <row r="2296" spans="1:20" ht="13.9" customHeight="1" x14ac:dyDescent="0.25">
      <c r="A2296" s="153">
        <v>13</v>
      </c>
      <c r="B2296" s="153" t="s">
        <v>3207</v>
      </c>
      <c r="C2296" s="119" t="s">
        <v>3125</v>
      </c>
      <c r="D2296" s="155" t="s">
        <v>1848</v>
      </c>
      <c r="E2296" s="211">
        <v>150000</v>
      </c>
      <c r="F2296" s="153"/>
      <c r="G2296" s="32">
        <v>150000</v>
      </c>
      <c r="H2296" s="125"/>
      <c r="I2296" s="125"/>
      <c r="J2296" s="126"/>
      <c r="K2296" s="126"/>
      <c r="N2296" s="126"/>
      <c r="O2296" s="125"/>
      <c r="P2296" s="125"/>
      <c r="Q2296" s="137"/>
      <c r="R2296" s="137"/>
      <c r="S2296" s="137"/>
      <c r="T2296" s="137"/>
    </row>
    <row r="2297" spans="1:20" ht="13.9" customHeight="1" x14ac:dyDescent="0.25">
      <c r="A2297" s="153">
        <v>14</v>
      </c>
      <c r="B2297" s="153" t="s">
        <v>3208</v>
      </c>
      <c r="C2297" s="119" t="s">
        <v>3126</v>
      </c>
      <c r="D2297" s="155" t="s">
        <v>1848</v>
      </c>
      <c r="E2297" s="211">
        <v>150000</v>
      </c>
      <c r="F2297" s="153"/>
      <c r="G2297" s="32">
        <v>150000</v>
      </c>
      <c r="H2297" s="125"/>
      <c r="I2297" s="125"/>
      <c r="J2297" s="126"/>
      <c r="K2297" s="126"/>
      <c r="N2297" s="126"/>
      <c r="O2297" s="125"/>
      <c r="P2297" s="125"/>
      <c r="Q2297" s="137"/>
      <c r="R2297" s="137"/>
      <c r="S2297" s="137"/>
      <c r="T2297" s="137"/>
    </row>
    <row r="2298" spans="1:20" ht="13.9" customHeight="1" x14ac:dyDescent="0.25">
      <c r="A2298" s="153">
        <v>15</v>
      </c>
      <c r="B2298" s="153" t="s">
        <v>3209</v>
      </c>
      <c r="C2298" s="119" t="s">
        <v>3127</v>
      </c>
      <c r="D2298" s="155" t="s">
        <v>1848</v>
      </c>
      <c r="E2298" s="211">
        <v>150000</v>
      </c>
      <c r="F2298" s="153"/>
      <c r="G2298" s="32">
        <v>150000</v>
      </c>
      <c r="H2298" s="125"/>
      <c r="I2298" s="125"/>
      <c r="J2298" s="126"/>
      <c r="K2298" s="126"/>
      <c r="N2298" s="126"/>
      <c r="O2298" s="125"/>
      <c r="P2298" s="125"/>
      <c r="Q2298" s="137"/>
      <c r="R2298" s="137"/>
      <c r="S2298" s="137"/>
      <c r="T2298" s="137"/>
    </row>
    <row r="2299" spans="1:20" ht="13.9" customHeight="1" x14ac:dyDescent="0.25">
      <c r="A2299" s="153">
        <v>16</v>
      </c>
      <c r="B2299" s="153" t="s">
        <v>3210</v>
      </c>
      <c r="C2299" s="119" t="s">
        <v>3128</v>
      </c>
      <c r="D2299" s="155" t="s">
        <v>1848</v>
      </c>
      <c r="E2299" s="211">
        <v>150000</v>
      </c>
      <c r="F2299" s="153"/>
      <c r="G2299" s="32">
        <v>150000</v>
      </c>
      <c r="H2299" s="125"/>
      <c r="I2299" s="125"/>
      <c r="J2299" s="126"/>
      <c r="K2299" s="126"/>
      <c r="N2299" s="126"/>
      <c r="O2299" s="125"/>
      <c r="P2299" s="125"/>
      <c r="Q2299" s="137"/>
      <c r="R2299" s="137"/>
      <c r="S2299" s="137"/>
      <c r="T2299" s="137"/>
    </row>
    <row r="2300" spans="1:20" ht="13.9" customHeight="1" x14ac:dyDescent="0.25">
      <c r="A2300" s="153">
        <v>17</v>
      </c>
      <c r="B2300" s="153" t="s">
        <v>3211</v>
      </c>
      <c r="C2300" s="119" t="s">
        <v>3129</v>
      </c>
      <c r="D2300" s="155" t="s">
        <v>1848</v>
      </c>
      <c r="E2300" s="211">
        <v>150000</v>
      </c>
      <c r="F2300" s="153"/>
      <c r="G2300" s="32">
        <v>150000</v>
      </c>
      <c r="H2300" s="125"/>
      <c r="I2300" s="125"/>
      <c r="J2300" s="126"/>
      <c r="K2300" s="126"/>
      <c r="N2300" s="126"/>
      <c r="O2300" s="125"/>
      <c r="P2300" s="125"/>
      <c r="Q2300" s="137"/>
      <c r="R2300" s="137"/>
      <c r="S2300" s="137"/>
      <c r="T2300" s="137"/>
    </row>
    <row r="2301" spans="1:20" ht="13.9" customHeight="1" x14ac:dyDescent="0.25">
      <c r="A2301" s="153">
        <v>18</v>
      </c>
      <c r="B2301" s="153" t="s">
        <v>3212</v>
      </c>
      <c r="C2301" s="119" t="s">
        <v>3130</v>
      </c>
      <c r="D2301" s="155" t="s">
        <v>1848</v>
      </c>
      <c r="E2301" s="211">
        <v>150000</v>
      </c>
      <c r="F2301" s="153"/>
      <c r="G2301" s="32">
        <v>150000</v>
      </c>
      <c r="H2301" s="125"/>
      <c r="I2301" s="125"/>
      <c r="J2301" s="126"/>
      <c r="K2301" s="126"/>
      <c r="N2301" s="126"/>
      <c r="O2301" s="125"/>
      <c r="P2301" s="125"/>
      <c r="Q2301" s="137"/>
      <c r="R2301" s="137"/>
      <c r="S2301" s="137"/>
      <c r="T2301" s="137"/>
    </row>
    <row r="2302" spans="1:20" ht="13.9" customHeight="1" x14ac:dyDescent="0.25">
      <c r="A2302" s="153">
        <v>19</v>
      </c>
      <c r="B2302" s="153" t="s">
        <v>3213</v>
      </c>
      <c r="C2302" s="119" t="s">
        <v>3131</v>
      </c>
      <c r="D2302" s="155" t="s">
        <v>1848</v>
      </c>
      <c r="E2302" s="211">
        <v>150000</v>
      </c>
      <c r="F2302" s="153"/>
      <c r="G2302" s="32">
        <v>150000</v>
      </c>
      <c r="H2302" s="125"/>
      <c r="I2302" s="125"/>
      <c r="J2302" s="126"/>
      <c r="K2302" s="126"/>
      <c r="N2302" s="126"/>
      <c r="O2302" s="125"/>
      <c r="P2302" s="125"/>
      <c r="Q2302" s="137"/>
      <c r="R2302" s="137"/>
      <c r="S2302" s="137"/>
      <c r="T2302" s="137"/>
    </row>
    <row r="2303" spans="1:20" ht="13.9" customHeight="1" x14ac:dyDescent="0.25">
      <c r="A2303" s="153">
        <v>20</v>
      </c>
      <c r="B2303" s="153" t="s">
        <v>3214</v>
      </c>
      <c r="C2303" s="119" t="s">
        <v>3132</v>
      </c>
      <c r="D2303" s="155" t="s">
        <v>1848</v>
      </c>
      <c r="E2303" s="211">
        <v>150000</v>
      </c>
      <c r="F2303" s="153"/>
      <c r="G2303" s="32">
        <v>150000</v>
      </c>
      <c r="H2303" s="125"/>
      <c r="I2303" s="125"/>
      <c r="J2303" s="126"/>
      <c r="K2303" s="126"/>
      <c r="N2303" s="126"/>
      <c r="O2303" s="125"/>
      <c r="P2303" s="125"/>
      <c r="Q2303" s="137"/>
      <c r="R2303" s="137"/>
      <c r="S2303" s="137"/>
      <c r="T2303" s="137"/>
    </row>
    <row r="2304" spans="1:20" ht="13.9" customHeight="1" x14ac:dyDescent="0.25">
      <c r="A2304" s="153">
        <v>21</v>
      </c>
      <c r="B2304" s="153" t="s">
        <v>3215</v>
      </c>
      <c r="C2304" s="119" t="s">
        <v>3133</v>
      </c>
      <c r="D2304" s="155" t="s">
        <v>2576</v>
      </c>
      <c r="E2304" s="211">
        <v>430000</v>
      </c>
      <c r="F2304" s="153"/>
      <c r="G2304" s="32">
        <v>430000</v>
      </c>
      <c r="H2304" s="125"/>
      <c r="I2304" s="125"/>
      <c r="J2304" s="126"/>
      <c r="K2304" s="126"/>
      <c r="N2304" s="126"/>
      <c r="O2304" s="125"/>
      <c r="P2304" s="125"/>
      <c r="Q2304" s="137"/>
      <c r="R2304" s="137"/>
      <c r="S2304" s="137"/>
      <c r="T2304" s="137"/>
    </row>
    <row r="2305" spans="1:20" ht="13.9" customHeight="1" x14ac:dyDescent="0.25">
      <c r="A2305" s="153">
        <v>22</v>
      </c>
      <c r="B2305" s="153" t="s">
        <v>3216</v>
      </c>
      <c r="C2305" s="119" t="s">
        <v>3134</v>
      </c>
      <c r="D2305" s="155" t="s">
        <v>1848</v>
      </c>
      <c r="E2305" s="211">
        <v>150000</v>
      </c>
      <c r="F2305" s="153"/>
      <c r="G2305" s="32">
        <v>150000</v>
      </c>
      <c r="H2305" s="125"/>
      <c r="I2305" s="125"/>
      <c r="J2305" s="126"/>
      <c r="K2305" s="126"/>
      <c r="N2305" s="126"/>
      <c r="O2305" s="125"/>
      <c r="P2305" s="125"/>
      <c r="Q2305" s="137"/>
      <c r="R2305" s="137"/>
      <c r="S2305" s="137"/>
      <c r="T2305" s="137"/>
    </row>
    <row r="2306" spans="1:20" ht="13.9" customHeight="1" x14ac:dyDescent="0.25">
      <c r="A2306" s="153">
        <v>23</v>
      </c>
      <c r="B2306" s="153" t="s">
        <v>3217</v>
      </c>
      <c r="C2306" s="119" t="s">
        <v>3135</v>
      </c>
      <c r="D2306" s="146" t="s">
        <v>3136</v>
      </c>
      <c r="E2306" s="211">
        <v>1220000</v>
      </c>
      <c r="F2306" s="153"/>
      <c r="G2306" s="32">
        <v>1220000</v>
      </c>
      <c r="H2306" s="125"/>
      <c r="I2306" s="125"/>
      <c r="J2306" s="126"/>
      <c r="K2306" s="126"/>
      <c r="N2306" s="126"/>
      <c r="O2306" s="125"/>
      <c r="P2306" s="125"/>
      <c r="Q2306" s="137"/>
      <c r="R2306" s="137"/>
      <c r="S2306" s="137"/>
      <c r="T2306" s="137"/>
    </row>
    <row r="2307" spans="1:20" ht="13.9" customHeight="1" x14ac:dyDescent="0.25">
      <c r="A2307" s="153">
        <v>24</v>
      </c>
      <c r="B2307" s="153" t="s">
        <v>3218</v>
      </c>
      <c r="C2307" s="119" t="s">
        <v>3137</v>
      </c>
      <c r="D2307" s="155" t="s">
        <v>1848</v>
      </c>
      <c r="E2307" s="211">
        <v>150000</v>
      </c>
      <c r="F2307" s="153"/>
      <c r="G2307" s="32">
        <v>150000</v>
      </c>
      <c r="H2307" s="125"/>
      <c r="I2307" s="125"/>
      <c r="J2307" s="126"/>
      <c r="K2307" s="126"/>
      <c r="N2307" s="126"/>
      <c r="O2307" s="125"/>
      <c r="P2307" s="125"/>
      <c r="Q2307" s="137"/>
      <c r="R2307" s="137"/>
      <c r="S2307" s="137"/>
      <c r="T2307" s="137"/>
    </row>
    <row r="2308" spans="1:20" ht="13.9" customHeight="1" x14ac:dyDescent="0.25">
      <c r="A2308" s="153">
        <v>25</v>
      </c>
      <c r="B2308" s="153" t="s">
        <v>3219</v>
      </c>
      <c r="C2308" s="119" t="s">
        <v>3138</v>
      </c>
      <c r="D2308" s="155" t="s">
        <v>1848</v>
      </c>
      <c r="E2308" s="211">
        <v>150000</v>
      </c>
      <c r="F2308" s="153"/>
      <c r="G2308" s="32">
        <v>150000</v>
      </c>
      <c r="H2308" s="125"/>
      <c r="I2308" s="125"/>
      <c r="J2308" s="126"/>
      <c r="K2308" s="126"/>
      <c r="N2308" s="126"/>
      <c r="O2308" s="125"/>
      <c r="P2308" s="125"/>
      <c r="Q2308" s="137"/>
      <c r="R2308" s="137"/>
      <c r="S2308" s="137"/>
      <c r="T2308" s="137"/>
    </row>
    <row r="2309" spans="1:20" ht="13.9" customHeight="1" x14ac:dyDescent="0.25">
      <c r="A2309" s="153">
        <v>26</v>
      </c>
      <c r="B2309" s="153" t="s">
        <v>3220</v>
      </c>
      <c r="C2309" s="119" t="s">
        <v>3137</v>
      </c>
      <c r="D2309" s="155" t="s">
        <v>2576</v>
      </c>
      <c r="E2309" s="211">
        <v>430000</v>
      </c>
      <c r="F2309" s="153"/>
      <c r="G2309" s="32">
        <v>430000</v>
      </c>
      <c r="H2309" s="125"/>
      <c r="I2309" s="125"/>
      <c r="J2309" s="126"/>
      <c r="K2309" s="126"/>
      <c r="N2309" s="126"/>
      <c r="O2309" s="125"/>
      <c r="P2309" s="125"/>
      <c r="Q2309" s="137"/>
      <c r="R2309" s="137"/>
      <c r="S2309" s="137"/>
      <c r="T2309" s="137"/>
    </row>
    <row r="2310" spans="1:20" ht="13.9" customHeight="1" x14ac:dyDescent="0.25">
      <c r="A2310" s="153">
        <v>27</v>
      </c>
      <c r="B2310" s="153" t="s">
        <v>3221</v>
      </c>
      <c r="C2310" s="119" t="s">
        <v>3139</v>
      </c>
      <c r="D2310" s="155" t="s">
        <v>1848</v>
      </c>
      <c r="E2310" s="211">
        <v>150000</v>
      </c>
      <c r="F2310" s="153"/>
      <c r="G2310" s="32">
        <v>150000</v>
      </c>
      <c r="H2310" s="125"/>
      <c r="I2310" s="125"/>
      <c r="J2310" s="126"/>
      <c r="K2310" s="126"/>
      <c r="N2310" s="126"/>
      <c r="O2310" s="125"/>
      <c r="P2310" s="125"/>
      <c r="Q2310" s="137"/>
      <c r="R2310" s="137"/>
      <c r="S2310" s="137"/>
      <c r="T2310" s="137"/>
    </row>
    <row r="2311" spans="1:20" ht="13.9" customHeight="1" x14ac:dyDescent="0.25">
      <c r="A2311" s="153">
        <v>28</v>
      </c>
      <c r="B2311" s="153" t="s">
        <v>3222</v>
      </c>
      <c r="C2311" s="119" t="s">
        <v>3140</v>
      </c>
      <c r="D2311" s="155" t="s">
        <v>1848</v>
      </c>
      <c r="E2311" s="211">
        <v>150000</v>
      </c>
      <c r="F2311" s="153"/>
      <c r="G2311" s="32">
        <v>150000</v>
      </c>
      <c r="H2311" s="125"/>
      <c r="I2311" s="125"/>
      <c r="J2311" s="126"/>
      <c r="K2311" s="126"/>
      <c r="N2311" s="126"/>
      <c r="O2311" s="125"/>
      <c r="P2311" s="125"/>
      <c r="Q2311" s="137"/>
      <c r="R2311" s="137"/>
      <c r="S2311" s="137"/>
      <c r="T2311" s="137"/>
    </row>
    <row r="2312" spans="1:20" ht="13.9" customHeight="1" x14ac:dyDescent="0.25">
      <c r="A2312" s="153">
        <v>29</v>
      </c>
      <c r="B2312" s="153" t="s">
        <v>3223</v>
      </c>
      <c r="C2312" s="119" t="s">
        <v>3141</v>
      </c>
      <c r="D2312" s="155" t="s">
        <v>1848</v>
      </c>
      <c r="E2312" s="211">
        <v>150000</v>
      </c>
      <c r="F2312" s="153"/>
      <c r="G2312" s="32">
        <v>150000</v>
      </c>
      <c r="H2312" s="125"/>
      <c r="I2312" s="125"/>
      <c r="J2312" s="126"/>
      <c r="K2312" s="126"/>
      <c r="N2312" s="126"/>
      <c r="O2312" s="125"/>
      <c r="P2312" s="125"/>
      <c r="Q2312" s="137"/>
      <c r="R2312" s="137"/>
      <c r="S2312" s="137"/>
      <c r="T2312" s="137"/>
    </row>
    <row r="2313" spans="1:20" ht="13.9" customHeight="1" x14ac:dyDescent="0.25">
      <c r="A2313" s="153">
        <v>30</v>
      </c>
      <c r="B2313" s="153" t="s">
        <v>3224</v>
      </c>
      <c r="C2313" s="119" t="s">
        <v>3142</v>
      </c>
      <c r="D2313" s="155" t="s">
        <v>1848</v>
      </c>
      <c r="E2313" s="211">
        <v>150000</v>
      </c>
      <c r="F2313" s="153"/>
      <c r="G2313" s="32">
        <v>150000</v>
      </c>
      <c r="H2313" s="125"/>
      <c r="I2313" s="125"/>
      <c r="J2313" s="126"/>
      <c r="K2313" s="126"/>
      <c r="N2313" s="126"/>
      <c r="O2313" s="125"/>
      <c r="P2313" s="125"/>
      <c r="Q2313" s="137"/>
      <c r="R2313" s="137"/>
      <c r="S2313" s="137"/>
      <c r="T2313" s="137"/>
    </row>
    <row r="2314" spans="1:20" ht="13.9" customHeight="1" x14ac:dyDescent="0.25">
      <c r="A2314" s="153">
        <v>31</v>
      </c>
      <c r="B2314" s="153" t="s">
        <v>3225</v>
      </c>
      <c r="C2314" s="119" t="s">
        <v>3143</v>
      </c>
      <c r="D2314" s="155" t="s">
        <v>1848</v>
      </c>
      <c r="E2314" s="211">
        <v>150000</v>
      </c>
      <c r="F2314" s="153"/>
      <c r="G2314" s="32">
        <v>150000</v>
      </c>
      <c r="H2314" s="125"/>
      <c r="I2314" s="125"/>
      <c r="J2314" s="126"/>
      <c r="K2314" s="126"/>
      <c r="N2314" s="126"/>
      <c r="O2314" s="125"/>
      <c r="P2314" s="125"/>
      <c r="Q2314" s="137"/>
      <c r="R2314" s="137"/>
      <c r="S2314" s="137"/>
      <c r="T2314" s="137"/>
    </row>
    <row r="2315" spans="1:20" ht="13.9" customHeight="1" x14ac:dyDescent="0.25">
      <c r="A2315" s="153">
        <v>32</v>
      </c>
      <c r="B2315" s="153" t="s">
        <v>3226</v>
      </c>
      <c r="C2315" s="119" t="s">
        <v>3144</v>
      </c>
      <c r="D2315" s="155" t="s">
        <v>1848</v>
      </c>
      <c r="E2315" s="211">
        <v>150000</v>
      </c>
      <c r="F2315" s="153"/>
      <c r="G2315" s="32">
        <v>150000</v>
      </c>
      <c r="H2315" s="125"/>
      <c r="I2315" s="125"/>
      <c r="J2315" s="126"/>
      <c r="K2315" s="126"/>
      <c r="N2315" s="126"/>
      <c r="O2315" s="125"/>
      <c r="P2315" s="125"/>
      <c r="Q2315" s="137"/>
      <c r="R2315" s="137"/>
      <c r="S2315" s="137"/>
      <c r="T2315" s="137"/>
    </row>
    <row r="2316" spans="1:20" ht="13.9" customHeight="1" x14ac:dyDescent="0.25">
      <c r="A2316" s="153">
        <v>33</v>
      </c>
      <c r="B2316" s="153" t="s">
        <v>3227</v>
      </c>
      <c r="C2316" s="119" t="s">
        <v>3145</v>
      </c>
      <c r="D2316" s="155" t="s">
        <v>1848</v>
      </c>
      <c r="E2316" s="211">
        <v>150000</v>
      </c>
      <c r="F2316" s="153"/>
      <c r="G2316" s="32">
        <v>150000</v>
      </c>
      <c r="H2316" s="125"/>
      <c r="I2316" s="125"/>
      <c r="J2316" s="126"/>
      <c r="K2316" s="126"/>
      <c r="N2316" s="126"/>
      <c r="O2316" s="125"/>
      <c r="P2316" s="125"/>
      <c r="Q2316" s="137"/>
      <c r="R2316" s="137"/>
      <c r="S2316" s="137"/>
      <c r="T2316" s="137"/>
    </row>
    <row r="2317" spans="1:20" ht="13.9" customHeight="1" x14ac:dyDescent="0.25">
      <c r="A2317" s="153">
        <v>34</v>
      </c>
      <c r="B2317" s="153" t="s">
        <v>3228</v>
      </c>
      <c r="C2317" s="119" t="s">
        <v>3146</v>
      </c>
      <c r="D2317" s="155" t="s">
        <v>1848</v>
      </c>
      <c r="E2317" s="211">
        <v>150000</v>
      </c>
      <c r="F2317" s="153"/>
      <c r="G2317" s="32">
        <v>150000</v>
      </c>
      <c r="H2317" s="125"/>
      <c r="I2317" s="125"/>
      <c r="J2317" s="126"/>
      <c r="K2317" s="126"/>
      <c r="N2317" s="126"/>
      <c r="O2317" s="125"/>
      <c r="P2317" s="125"/>
      <c r="Q2317" s="137"/>
      <c r="R2317" s="137"/>
      <c r="S2317" s="137"/>
      <c r="T2317" s="137"/>
    </row>
    <row r="2318" spans="1:20" ht="13.9" customHeight="1" x14ac:dyDescent="0.25">
      <c r="A2318" s="153">
        <v>35</v>
      </c>
      <c r="B2318" s="153" t="s">
        <v>3229</v>
      </c>
      <c r="C2318" s="119" t="s">
        <v>3147</v>
      </c>
      <c r="D2318" s="155" t="s">
        <v>1848</v>
      </c>
      <c r="E2318" s="211">
        <v>150000</v>
      </c>
      <c r="F2318" s="153"/>
      <c r="G2318" s="32">
        <v>150000</v>
      </c>
      <c r="H2318" s="125"/>
      <c r="I2318" s="125"/>
      <c r="J2318" s="126"/>
      <c r="K2318" s="126"/>
      <c r="N2318" s="126"/>
      <c r="O2318" s="125"/>
      <c r="P2318" s="125"/>
      <c r="Q2318" s="137"/>
      <c r="R2318" s="137"/>
      <c r="S2318" s="137"/>
      <c r="T2318" s="137"/>
    </row>
    <row r="2319" spans="1:20" ht="13.9" customHeight="1" x14ac:dyDescent="0.25">
      <c r="A2319" s="153">
        <v>36</v>
      </c>
      <c r="B2319" s="153" t="s">
        <v>3230</v>
      </c>
      <c r="C2319" s="119" t="s">
        <v>3148</v>
      </c>
      <c r="D2319" s="155" t="s">
        <v>1848</v>
      </c>
      <c r="E2319" s="211">
        <v>150000</v>
      </c>
      <c r="F2319" s="153"/>
      <c r="G2319" s="32">
        <v>150000</v>
      </c>
      <c r="H2319" s="125"/>
      <c r="I2319" s="125"/>
      <c r="J2319" s="126"/>
      <c r="K2319" s="126"/>
      <c r="N2319" s="126"/>
      <c r="O2319" s="125"/>
      <c r="P2319" s="125"/>
      <c r="Q2319" s="137"/>
      <c r="R2319" s="137"/>
      <c r="S2319" s="137"/>
      <c r="T2319" s="137"/>
    </row>
    <row r="2320" spans="1:20" ht="13.9" customHeight="1" x14ac:dyDescent="0.25">
      <c r="A2320" s="153">
        <v>37</v>
      </c>
      <c r="B2320" s="153" t="s">
        <v>3231</v>
      </c>
      <c r="C2320" s="119" t="s">
        <v>3149</v>
      </c>
      <c r="D2320" s="155" t="s">
        <v>1848</v>
      </c>
      <c r="E2320" s="211">
        <v>150000</v>
      </c>
      <c r="F2320" s="153"/>
      <c r="G2320" s="32">
        <v>150000</v>
      </c>
      <c r="H2320" s="125"/>
      <c r="I2320" s="125"/>
      <c r="J2320" s="126"/>
      <c r="K2320" s="126"/>
      <c r="N2320" s="126"/>
      <c r="O2320" s="125"/>
      <c r="P2320" s="125"/>
      <c r="Q2320" s="137"/>
      <c r="R2320" s="137"/>
      <c r="S2320" s="137"/>
      <c r="T2320" s="137"/>
    </row>
    <row r="2321" spans="1:20" ht="13.9" customHeight="1" x14ac:dyDescent="0.25">
      <c r="A2321" s="153">
        <v>38</v>
      </c>
      <c r="B2321" s="153" t="s">
        <v>3232</v>
      </c>
      <c r="C2321" s="119" t="s">
        <v>3150</v>
      </c>
      <c r="D2321" s="155" t="s">
        <v>1848</v>
      </c>
      <c r="E2321" s="211">
        <v>150000</v>
      </c>
      <c r="F2321" s="153"/>
      <c r="G2321" s="32">
        <v>150000</v>
      </c>
      <c r="H2321" s="125"/>
      <c r="I2321" s="125"/>
      <c r="J2321" s="126"/>
      <c r="K2321" s="126"/>
      <c r="N2321" s="126"/>
      <c r="O2321" s="125"/>
      <c r="P2321" s="125"/>
      <c r="Q2321" s="137"/>
      <c r="R2321" s="137"/>
      <c r="S2321" s="137"/>
      <c r="T2321" s="137"/>
    </row>
    <row r="2322" spans="1:20" ht="13.9" customHeight="1" x14ac:dyDescent="0.25">
      <c r="A2322" s="153">
        <v>39</v>
      </c>
      <c r="B2322" s="153" t="s">
        <v>3233</v>
      </c>
      <c r="C2322" s="119" t="s">
        <v>3151</v>
      </c>
      <c r="D2322" s="155" t="s">
        <v>1848</v>
      </c>
      <c r="E2322" s="211">
        <v>150000</v>
      </c>
      <c r="F2322" s="153"/>
      <c r="G2322" s="32">
        <v>150000</v>
      </c>
      <c r="H2322" s="125"/>
      <c r="I2322" s="125"/>
      <c r="J2322" s="126"/>
      <c r="K2322" s="126"/>
      <c r="N2322" s="126"/>
      <c r="O2322" s="125"/>
      <c r="P2322" s="125"/>
      <c r="Q2322" s="137"/>
      <c r="R2322" s="137"/>
      <c r="S2322" s="137"/>
      <c r="T2322" s="137"/>
    </row>
    <row r="2323" spans="1:20" ht="13.9" customHeight="1" x14ac:dyDescent="0.25">
      <c r="A2323" s="153">
        <v>40</v>
      </c>
      <c r="B2323" s="153" t="s">
        <v>3234</v>
      </c>
      <c r="C2323" s="119" t="s">
        <v>3152</v>
      </c>
      <c r="D2323" s="155" t="s">
        <v>1848</v>
      </c>
      <c r="E2323" s="211">
        <v>150000</v>
      </c>
      <c r="F2323" s="153"/>
      <c r="G2323" s="32">
        <v>150000</v>
      </c>
      <c r="H2323" s="125"/>
      <c r="I2323" s="125"/>
      <c r="J2323" s="126"/>
      <c r="K2323" s="126"/>
      <c r="N2323" s="126"/>
      <c r="O2323" s="125"/>
      <c r="P2323" s="125"/>
      <c r="Q2323" s="137"/>
      <c r="R2323" s="137"/>
      <c r="S2323" s="137"/>
      <c r="T2323" s="137"/>
    </row>
    <row r="2324" spans="1:20" ht="13.9" customHeight="1" x14ac:dyDescent="0.25">
      <c r="A2324" s="153">
        <v>41</v>
      </c>
      <c r="B2324" s="153" t="s">
        <v>3235</v>
      </c>
      <c r="C2324" s="119" t="s">
        <v>3153</v>
      </c>
      <c r="D2324" s="155" t="s">
        <v>1848</v>
      </c>
      <c r="E2324" s="211">
        <v>150000</v>
      </c>
      <c r="F2324" s="153"/>
      <c r="G2324" s="32">
        <v>150000</v>
      </c>
      <c r="H2324" s="125"/>
      <c r="I2324" s="125"/>
      <c r="J2324" s="126"/>
      <c r="K2324" s="126"/>
      <c r="N2324" s="126"/>
      <c r="O2324" s="125"/>
      <c r="P2324" s="125"/>
      <c r="Q2324" s="137"/>
      <c r="R2324" s="137"/>
      <c r="S2324" s="137"/>
      <c r="T2324" s="137"/>
    </row>
    <row r="2325" spans="1:20" ht="13.9" customHeight="1" x14ac:dyDescent="0.25">
      <c r="A2325" s="153">
        <v>42</v>
      </c>
      <c r="B2325" s="153" t="s">
        <v>3236</v>
      </c>
      <c r="C2325" s="119" t="s">
        <v>3154</v>
      </c>
      <c r="D2325" s="163" t="s">
        <v>3155</v>
      </c>
      <c r="E2325" s="211">
        <v>1650000</v>
      </c>
      <c r="F2325" s="153"/>
      <c r="G2325" s="32">
        <v>1650000</v>
      </c>
      <c r="H2325" s="125"/>
      <c r="I2325" s="125"/>
      <c r="J2325" s="126"/>
      <c r="K2325" s="126"/>
      <c r="N2325" s="126"/>
      <c r="O2325" s="125"/>
      <c r="P2325" s="125"/>
      <c r="Q2325" s="137"/>
      <c r="R2325" s="137"/>
      <c r="S2325" s="137"/>
      <c r="T2325" s="137"/>
    </row>
    <row r="2326" spans="1:20" ht="13.9" customHeight="1" x14ac:dyDescent="0.25">
      <c r="A2326" s="153">
        <v>43</v>
      </c>
      <c r="B2326" s="153" t="s">
        <v>3237</v>
      </c>
      <c r="C2326" s="119" t="s">
        <v>3156</v>
      </c>
      <c r="D2326" s="155" t="s">
        <v>2575</v>
      </c>
      <c r="E2326" s="211">
        <v>400000</v>
      </c>
      <c r="F2326" s="153"/>
      <c r="G2326" s="32">
        <v>400000</v>
      </c>
      <c r="H2326" s="125"/>
      <c r="I2326" s="125"/>
      <c r="J2326" s="126"/>
      <c r="K2326" s="126"/>
      <c r="N2326" s="126"/>
      <c r="O2326" s="125"/>
      <c r="P2326" s="125"/>
      <c r="Q2326" s="137"/>
      <c r="R2326" s="137"/>
      <c r="S2326" s="137"/>
      <c r="T2326" s="137"/>
    </row>
    <row r="2327" spans="1:20" ht="13.9" customHeight="1" x14ac:dyDescent="0.25">
      <c r="A2327" s="153">
        <v>44</v>
      </c>
      <c r="B2327" s="153" t="s">
        <v>3238</v>
      </c>
      <c r="C2327" s="119" t="s">
        <v>3157</v>
      </c>
      <c r="D2327" s="155" t="s">
        <v>2575</v>
      </c>
      <c r="E2327" s="211">
        <v>400000</v>
      </c>
      <c r="F2327" s="153"/>
      <c r="G2327" s="32">
        <v>400000</v>
      </c>
      <c r="H2327" s="125"/>
      <c r="I2327" s="125"/>
      <c r="J2327" s="126"/>
      <c r="K2327" s="126"/>
      <c r="N2327" s="126"/>
      <c r="O2327" s="125"/>
      <c r="P2327" s="125"/>
      <c r="Q2327" s="137"/>
      <c r="R2327" s="137"/>
      <c r="S2327" s="137"/>
      <c r="T2327" s="137"/>
    </row>
    <row r="2328" spans="1:20" ht="13.9" customHeight="1" x14ac:dyDescent="0.25">
      <c r="A2328" s="153">
        <v>45</v>
      </c>
      <c r="B2328" s="153" t="s">
        <v>3239</v>
      </c>
      <c r="C2328" s="119" t="s">
        <v>3158</v>
      </c>
      <c r="D2328" s="155" t="s">
        <v>2575</v>
      </c>
      <c r="E2328" s="211">
        <v>400000</v>
      </c>
      <c r="F2328" s="153"/>
      <c r="G2328" s="32">
        <v>400000</v>
      </c>
      <c r="H2328" s="125"/>
      <c r="I2328" s="125"/>
      <c r="J2328" s="126"/>
      <c r="K2328" s="126"/>
      <c r="N2328" s="126"/>
      <c r="O2328" s="125"/>
      <c r="P2328" s="125"/>
      <c r="Q2328" s="137"/>
      <c r="R2328" s="137"/>
      <c r="S2328" s="137"/>
      <c r="T2328" s="137"/>
    </row>
    <row r="2329" spans="1:20" ht="13.9" customHeight="1" x14ac:dyDescent="0.25">
      <c r="A2329" s="153">
        <v>46</v>
      </c>
      <c r="B2329" s="153" t="s">
        <v>3240</v>
      </c>
      <c r="C2329" s="119" t="s">
        <v>3159</v>
      </c>
      <c r="D2329" s="155" t="s">
        <v>2575</v>
      </c>
      <c r="E2329" s="211">
        <v>400000</v>
      </c>
      <c r="F2329" s="153"/>
      <c r="G2329" s="32">
        <v>400000</v>
      </c>
      <c r="H2329" s="125"/>
      <c r="I2329" s="125"/>
      <c r="J2329" s="126"/>
      <c r="K2329" s="126"/>
      <c r="N2329" s="126"/>
      <c r="O2329" s="125"/>
      <c r="P2329" s="125"/>
      <c r="Q2329" s="137"/>
      <c r="R2329" s="137"/>
      <c r="S2329" s="137"/>
      <c r="T2329" s="137"/>
    </row>
    <row r="2330" spans="1:20" ht="13.9" customHeight="1" x14ac:dyDescent="0.25">
      <c r="A2330" s="153">
        <v>47</v>
      </c>
      <c r="B2330" s="153" t="s">
        <v>3241</v>
      </c>
      <c r="C2330" s="119" t="s">
        <v>3160</v>
      </c>
      <c r="D2330" s="155" t="s">
        <v>2575</v>
      </c>
      <c r="E2330" s="211">
        <v>400000</v>
      </c>
      <c r="F2330" s="153"/>
      <c r="G2330" s="32">
        <v>400000</v>
      </c>
      <c r="H2330" s="125"/>
      <c r="I2330" s="125"/>
      <c r="J2330" s="126"/>
      <c r="K2330" s="126"/>
      <c r="N2330" s="126"/>
      <c r="O2330" s="125"/>
      <c r="P2330" s="125"/>
      <c r="Q2330" s="137"/>
      <c r="R2330" s="137"/>
      <c r="S2330" s="137"/>
      <c r="T2330" s="137"/>
    </row>
    <row r="2331" spans="1:20" ht="13.9" customHeight="1" x14ac:dyDescent="0.25">
      <c r="A2331" s="153">
        <v>48</v>
      </c>
      <c r="B2331" s="153" t="s">
        <v>3242</v>
      </c>
      <c r="C2331" s="119" t="s">
        <v>3161</v>
      </c>
      <c r="D2331" s="155" t="s">
        <v>2575</v>
      </c>
      <c r="E2331" s="211">
        <v>400000</v>
      </c>
      <c r="F2331" s="153"/>
      <c r="G2331" s="32">
        <v>400000</v>
      </c>
      <c r="H2331" s="125"/>
      <c r="I2331" s="125"/>
      <c r="J2331" s="126"/>
      <c r="K2331" s="126"/>
      <c r="N2331" s="126"/>
      <c r="O2331" s="125"/>
      <c r="P2331" s="125"/>
      <c r="Q2331" s="137"/>
      <c r="R2331" s="137"/>
      <c r="S2331" s="137"/>
      <c r="T2331" s="137"/>
    </row>
    <row r="2332" spans="1:20" ht="13.9" customHeight="1" x14ac:dyDescent="0.25">
      <c r="A2332" s="153">
        <v>49</v>
      </c>
      <c r="B2332" s="153" t="s">
        <v>3243</v>
      </c>
      <c r="C2332" s="119" t="s">
        <v>3162</v>
      </c>
      <c r="D2332" s="155" t="s">
        <v>2575</v>
      </c>
      <c r="E2332" s="211">
        <v>400000</v>
      </c>
      <c r="F2332" s="153"/>
      <c r="G2332" s="32">
        <v>400000</v>
      </c>
      <c r="H2332" s="125"/>
      <c r="I2332" s="125"/>
      <c r="J2332" s="126"/>
      <c r="K2332" s="126"/>
      <c r="N2332" s="126"/>
      <c r="O2332" s="125"/>
      <c r="P2332" s="125"/>
      <c r="Q2332" s="137"/>
      <c r="R2332" s="137"/>
      <c r="S2332" s="137"/>
      <c r="T2332" s="137"/>
    </row>
    <row r="2333" spans="1:20" ht="13.9" customHeight="1" x14ac:dyDescent="0.25">
      <c r="A2333" s="153">
        <v>50</v>
      </c>
      <c r="B2333" s="153" t="s">
        <v>3244</v>
      </c>
      <c r="C2333" s="119" t="s">
        <v>3163</v>
      </c>
      <c r="D2333" s="155" t="s">
        <v>2576</v>
      </c>
      <c r="E2333" s="211">
        <v>430000</v>
      </c>
      <c r="F2333" s="153"/>
      <c r="G2333" s="32">
        <v>430000</v>
      </c>
      <c r="H2333" s="125"/>
      <c r="I2333" s="125"/>
      <c r="J2333" s="126"/>
      <c r="K2333" s="126"/>
      <c r="N2333" s="126"/>
      <c r="O2333" s="125"/>
      <c r="P2333" s="125"/>
      <c r="Q2333" s="137"/>
      <c r="R2333" s="137"/>
      <c r="S2333" s="137"/>
      <c r="T2333" s="137"/>
    </row>
    <row r="2334" spans="1:20" ht="13.9" customHeight="1" x14ac:dyDescent="0.25">
      <c r="A2334" s="153">
        <v>51</v>
      </c>
      <c r="B2334" s="153" t="s">
        <v>3245</v>
      </c>
      <c r="C2334" s="119" t="s">
        <v>3164</v>
      </c>
      <c r="D2334" s="155" t="s">
        <v>2575</v>
      </c>
      <c r="E2334" s="211">
        <v>400000</v>
      </c>
      <c r="F2334" s="153"/>
      <c r="G2334" s="32">
        <v>400000</v>
      </c>
      <c r="H2334" s="125"/>
      <c r="I2334" s="125"/>
      <c r="J2334" s="126"/>
      <c r="K2334" s="126"/>
      <c r="N2334" s="126"/>
      <c r="O2334" s="125"/>
      <c r="P2334" s="125"/>
      <c r="Q2334" s="137"/>
      <c r="R2334" s="137"/>
      <c r="S2334" s="137"/>
      <c r="T2334" s="137"/>
    </row>
    <row r="2335" spans="1:20" ht="13.9" customHeight="1" x14ac:dyDescent="0.25">
      <c r="A2335" s="153">
        <v>52</v>
      </c>
      <c r="B2335" s="153" t="s">
        <v>3246</v>
      </c>
      <c r="C2335" s="119" t="s">
        <v>3165</v>
      </c>
      <c r="D2335" s="155" t="s">
        <v>2575</v>
      </c>
      <c r="E2335" s="211">
        <v>400000</v>
      </c>
      <c r="F2335" s="153"/>
      <c r="G2335" s="32">
        <v>400000</v>
      </c>
      <c r="H2335" s="125"/>
      <c r="I2335" s="125"/>
      <c r="J2335" s="126"/>
      <c r="K2335" s="126"/>
      <c r="N2335" s="126"/>
      <c r="O2335" s="125"/>
      <c r="P2335" s="125"/>
      <c r="Q2335" s="137"/>
      <c r="R2335" s="137"/>
      <c r="S2335" s="137"/>
      <c r="T2335" s="137"/>
    </row>
    <row r="2336" spans="1:20" ht="13.9" customHeight="1" x14ac:dyDescent="0.25">
      <c r="A2336" s="153">
        <v>53</v>
      </c>
      <c r="B2336" s="153" t="s">
        <v>3247</v>
      </c>
      <c r="C2336" s="119" t="s">
        <v>3166</v>
      </c>
      <c r="D2336" s="155" t="s">
        <v>2575</v>
      </c>
      <c r="E2336" s="211">
        <v>400000</v>
      </c>
      <c r="F2336" s="153"/>
      <c r="G2336" s="32">
        <v>400000</v>
      </c>
      <c r="H2336" s="125"/>
      <c r="I2336" s="125"/>
      <c r="J2336" s="126"/>
      <c r="K2336" s="126"/>
      <c r="N2336" s="126"/>
      <c r="O2336" s="125"/>
      <c r="P2336" s="125"/>
      <c r="Q2336" s="137"/>
      <c r="R2336" s="137"/>
      <c r="S2336" s="137"/>
      <c r="T2336" s="137"/>
    </row>
    <row r="2337" spans="1:20" ht="13.9" customHeight="1" x14ac:dyDescent="0.25">
      <c r="A2337" s="153">
        <v>54</v>
      </c>
      <c r="B2337" s="153" t="s">
        <v>3248</v>
      </c>
      <c r="C2337" s="119" t="s">
        <v>3167</v>
      </c>
      <c r="D2337" s="155" t="s">
        <v>2575</v>
      </c>
      <c r="E2337" s="211">
        <v>400000</v>
      </c>
      <c r="F2337" s="153"/>
      <c r="G2337" s="32">
        <v>400000</v>
      </c>
      <c r="H2337" s="125"/>
      <c r="I2337" s="125"/>
      <c r="J2337" s="126"/>
      <c r="K2337" s="126"/>
      <c r="N2337" s="126"/>
      <c r="O2337" s="125"/>
      <c r="P2337" s="125"/>
      <c r="Q2337" s="137"/>
      <c r="R2337" s="137"/>
      <c r="S2337" s="137"/>
      <c r="T2337" s="137"/>
    </row>
    <row r="2338" spans="1:20" ht="13.9" customHeight="1" x14ac:dyDescent="0.25">
      <c r="A2338" s="153">
        <v>55</v>
      </c>
      <c r="B2338" s="153" t="s">
        <v>3249</v>
      </c>
      <c r="C2338" s="119" t="s">
        <v>3168</v>
      </c>
      <c r="D2338" s="155" t="s">
        <v>2575</v>
      </c>
      <c r="E2338" s="211">
        <v>400000</v>
      </c>
      <c r="F2338" s="153"/>
      <c r="G2338" s="32">
        <v>400000</v>
      </c>
      <c r="H2338" s="125"/>
      <c r="I2338" s="125"/>
      <c r="J2338" s="126"/>
      <c r="K2338" s="126"/>
      <c r="N2338" s="126"/>
      <c r="O2338" s="125"/>
      <c r="P2338" s="125"/>
      <c r="Q2338" s="137"/>
      <c r="R2338" s="137"/>
      <c r="S2338" s="137"/>
      <c r="T2338" s="137"/>
    </row>
    <row r="2339" spans="1:20" ht="13.9" customHeight="1" x14ac:dyDescent="0.25">
      <c r="A2339" s="153">
        <v>56</v>
      </c>
      <c r="B2339" s="153" t="s">
        <v>3250</v>
      </c>
      <c r="C2339" s="119" t="s">
        <v>3169</v>
      </c>
      <c r="D2339" s="155" t="s">
        <v>2575</v>
      </c>
      <c r="E2339" s="211">
        <v>400000</v>
      </c>
      <c r="F2339" s="153"/>
      <c r="G2339" s="32">
        <v>400000</v>
      </c>
      <c r="H2339" s="125"/>
      <c r="I2339" s="125"/>
      <c r="J2339" s="126"/>
      <c r="K2339" s="126"/>
      <c r="N2339" s="126"/>
      <c r="O2339" s="125"/>
      <c r="P2339" s="125"/>
      <c r="Q2339" s="137"/>
      <c r="R2339" s="137"/>
      <c r="S2339" s="137"/>
      <c r="T2339" s="137"/>
    </row>
    <row r="2340" spans="1:20" ht="13.9" customHeight="1" x14ac:dyDescent="0.25">
      <c r="A2340" s="153">
        <v>57</v>
      </c>
      <c r="B2340" s="153" t="s">
        <v>3251</v>
      </c>
      <c r="C2340" s="119" t="s">
        <v>3170</v>
      </c>
      <c r="D2340" s="155" t="s">
        <v>1848</v>
      </c>
      <c r="E2340" s="211">
        <v>150000</v>
      </c>
      <c r="F2340" s="153"/>
      <c r="G2340" s="32">
        <v>150000</v>
      </c>
      <c r="H2340" s="125"/>
      <c r="I2340" s="125"/>
      <c r="J2340" s="126"/>
      <c r="K2340" s="126"/>
      <c r="N2340" s="126"/>
      <c r="O2340" s="125"/>
      <c r="P2340" s="125"/>
      <c r="Q2340" s="137"/>
      <c r="R2340" s="137"/>
      <c r="S2340" s="137"/>
      <c r="T2340" s="137"/>
    </row>
    <row r="2341" spans="1:20" ht="13.9" customHeight="1" x14ac:dyDescent="0.25">
      <c r="A2341" s="153">
        <v>58</v>
      </c>
      <c r="B2341" s="153" t="s">
        <v>3252</v>
      </c>
      <c r="C2341" s="119" t="s">
        <v>2534</v>
      </c>
      <c r="D2341" s="155" t="s">
        <v>1848</v>
      </c>
      <c r="E2341" s="211">
        <v>150000</v>
      </c>
      <c r="F2341" s="153"/>
      <c r="G2341" s="32">
        <v>150000</v>
      </c>
      <c r="H2341" s="125"/>
      <c r="I2341" s="125"/>
      <c r="J2341" s="126"/>
      <c r="K2341" s="126"/>
      <c r="N2341" s="126"/>
      <c r="O2341" s="125"/>
      <c r="P2341" s="125"/>
      <c r="Q2341" s="137"/>
      <c r="R2341" s="137"/>
      <c r="S2341" s="137"/>
      <c r="T2341" s="137"/>
    </row>
    <row r="2342" spans="1:20" ht="13.9" customHeight="1" x14ac:dyDescent="0.25">
      <c r="A2342" s="153">
        <v>59</v>
      </c>
      <c r="B2342" s="153" t="s">
        <v>3253</v>
      </c>
      <c r="C2342" s="119" t="s">
        <v>3171</v>
      </c>
      <c r="D2342" s="155" t="s">
        <v>1848</v>
      </c>
      <c r="E2342" s="211">
        <v>150000</v>
      </c>
      <c r="F2342" s="153"/>
      <c r="G2342" s="32">
        <v>150000</v>
      </c>
      <c r="H2342" s="125"/>
      <c r="I2342" s="125"/>
      <c r="J2342" s="126"/>
      <c r="K2342" s="126"/>
      <c r="N2342" s="126"/>
      <c r="O2342" s="125"/>
      <c r="P2342" s="125"/>
      <c r="Q2342" s="137"/>
      <c r="R2342" s="137"/>
      <c r="S2342" s="137"/>
      <c r="T2342" s="137"/>
    </row>
    <row r="2343" spans="1:20" ht="13.9" customHeight="1" x14ac:dyDescent="0.25">
      <c r="A2343" s="153">
        <v>60</v>
      </c>
      <c r="B2343" s="153" t="s">
        <v>3254</v>
      </c>
      <c r="C2343" s="119" t="s">
        <v>3172</v>
      </c>
      <c r="D2343" s="155" t="s">
        <v>1848</v>
      </c>
      <c r="E2343" s="211">
        <v>150000</v>
      </c>
      <c r="F2343" s="153"/>
      <c r="G2343" s="32">
        <v>150000</v>
      </c>
      <c r="H2343" s="125"/>
      <c r="I2343" s="125"/>
      <c r="J2343" s="126"/>
      <c r="K2343" s="126"/>
      <c r="N2343" s="126"/>
      <c r="O2343" s="125"/>
      <c r="P2343" s="125"/>
      <c r="Q2343" s="137"/>
      <c r="R2343" s="137"/>
      <c r="S2343" s="137"/>
      <c r="T2343" s="137"/>
    </row>
    <row r="2344" spans="1:20" ht="13.9" customHeight="1" x14ac:dyDescent="0.25">
      <c r="A2344" s="153">
        <v>61</v>
      </c>
      <c r="B2344" s="153" t="s">
        <v>3255</v>
      </c>
      <c r="C2344" s="119" t="s">
        <v>3173</v>
      </c>
      <c r="D2344" s="155" t="s">
        <v>1848</v>
      </c>
      <c r="E2344" s="211">
        <v>150000</v>
      </c>
      <c r="F2344" s="153"/>
      <c r="G2344" s="32">
        <v>150000</v>
      </c>
      <c r="H2344" s="125"/>
      <c r="I2344" s="125"/>
      <c r="J2344" s="126"/>
      <c r="K2344" s="126"/>
      <c r="N2344" s="126"/>
      <c r="O2344" s="125"/>
      <c r="P2344" s="125"/>
      <c r="Q2344" s="137"/>
      <c r="R2344" s="137"/>
      <c r="S2344" s="137"/>
      <c r="T2344" s="137"/>
    </row>
    <row r="2345" spans="1:20" ht="13.9" customHeight="1" x14ac:dyDescent="0.25">
      <c r="A2345" s="153">
        <v>62</v>
      </c>
      <c r="B2345" s="153" t="s">
        <v>3256</v>
      </c>
      <c r="C2345" s="119" t="s">
        <v>3174</v>
      </c>
      <c r="D2345" s="155" t="s">
        <v>1848</v>
      </c>
      <c r="E2345" s="211">
        <v>150000</v>
      </c>
      <c r="F2345" s="153"/>
      <c r="G2345" s="32">
        <v>150000</v>
      </c>
      <c r="H2345" s="156">
        <f>SUM(E2290:E2345)</f>
        <v>15060000</v>
      </c>
      <c r="I2345" s="125"/>
      <c r="J2345" s="126"/>
      <c r="K2345" s="126"/>
      <c r="N2345" s="126"/>
      <c r="O2345" s="125"/>
      <c r="P2345" s="125"/>
      <c r="Q2345" s="137"/>
      <c r="R2345" s="137"/>
      <c r="S2345" s="137"/>
      <c r="T2345" s="137"/>
    </row>
    <row r="2346" spans="1:20" ht="13.9" customHeight="1" x14ac:dyDescent="0.25">
      <c r="A2346" s="153">
        <v>63</v>
      </c>
      <c r="B2346" s="153" t="s">
        <v>3257</v>
      </c>
      <c r="C2346" s="119" t="s">
        <v>3175</v>
      </c>
      <c r="D2346" s="155" t="s">
        <v>2988</v>
      </c>
      <c r="E2346" s="211">
        <v>640000</v>
      </c>
      <c r="F2346" s="153"/>
      <c r="G2346" s="142">
        <f>SUM(G2290:G2345)</f>
        <v>15060000</v>
      </c>
      <c r="H2346" s="125"/>
      <c r="I2346" s="125"/>
      <c r="J2346" s="126"/>
      <c r="K2346" s="126"/>
      <c r="N2346" s="126"/>
      <c r="O2346" s="125"/>
      <c r="P2346" s="125"/>
      <c r="Q2346" s="137"/>
      <c r="R2346" s="137"/>
      <c r="S2346" s="137"/>
      <c r="T2346" s="137"/>
    </row>
    <row r="2347" spans="1:20" ht="13.9" customHeight="1" x14ac:dyDescent="0.25">
      <c r="A2347" s="153">
        <v>64</v>
      </c>
      <c r="B2347" s="153" t="s">
        <v>3258</v>
      </c>
      <c r="C2347" s="119" t="s">
        <v>3177</v>
      </c>
      <c r="D2347" s="155" t="s">
        <v>1848</v>
      </c>
      <c r="E2347" s="211">
        <v>150000</v>
      </c>
      <c r="F2347" s="153"/>
      <c r="G2347" s="125"/>
      <c r="H2347" s="125"/>
      <c r="I2347" s="125"/>
      <c r="J2347" s="126"/>
      <c r="K2347" s="126"/>
      <c r="N2347" s="126"/>
      <c r="O2347" s="125"/>
      <c r="P2347" s="125"/>
      <c r="Q2347" s="137"/>
      <c r="R2347" s="137"/>
      <c r="S2347" s="137"/>
      <c r="T2347" s="137"/>
    </row>
    <row r="2348" spans="1:20" ht="13.9" customHeight="1" x14ac:dyDescent="0.25">
      <c r="A2348" s="153">
        <v>65</v>
      </c>
      <c r="B2348" s="153" t="s">
        <v>3259</v>
      </c>
      <c r="C2348" s="119" t="s">
        <v>3178</v>
      </c>
      <c r="D2348" s="155" t="s">
        <v>1848</v>
      </c>
      <c r="E2348" s="211">
        <v>150000</v>
      </c>
      <c r="F2348" s="153"/>
      <c r="G2348" s="125"/>
      <c r="H2348" s="125"/>
      <c r="I2348" s="125"/>
      <c r="J2348" s="126"/>
      <c r="K2348" s="126"/>
      <c r="N2348" s="126"/>
      <c r="O2348" s="125"/>
      <c r="P2348" s="125"/>
      <c r="Q2348" s="137"/>
      <c r="R2348" s="137"/>
      <c r="S2348" s="137"/>
      <c r="T2348" s="137"/>
    </row>
    <row r="2349" spans="1:20" ht="13.9" customHeight="1" x14ac:dyDescent="0.25">
      <c r="A2349" s="153">
        <v>66</v>
      </c>
      <c r="B2349" s="153" t="s">
        <v>3260</v>
      </c>
      <c r="C2349" s="119" t="s">
        <v>3179</v>
      </c>
      <c r="D2349" s="155" t="s">
        <v>1848</v>
      </c>
      <c r="E2349" s="211">
        <v>150000</v>
      </c>
      <c r="F2349" s="153"/>
      <c r="G2349" s="125"/>
      <c r="H2349" s="125"/>
      <c r="I2349" s="125"/>
      <c r="J2349" s="126"/>
      <c r="K2349" s="126"/>
      <c r="N2349" s="126"/>
      <c r="O2349" s="125"/>
      <c r="P2349" s="125"/>
      <c r="Q2349" s="137"/>
      <c r="R2349" s="137"/>
      <c r="S2349" s="137"/>
      <c r="T2349" s="137"/>
    </row>
    <row r="2350" spans="1:20" ht="13.9" customHeight="1" x14ac:dyDescent="0.25">
      <c r="A2350" s="153">
        <v>67</v>
      </c>
      <c r="B2350" s="153" t="s">
        <v>3261</v>
      </c>
      <c r="C2350" s="119" t="s">
        <v>3180</v>
      </c>
      <c r="D2350" s="155" t="s">
        <v>1848</v>
      </c>
      <c r="E2350" s="211">
        <v>150000</v>
      </c>
      <c r="F2350" s="153"/>
      <c r="G2350" s="125"/>
      <c r="H2350" s="125"/>
      <c r="I2350" s="125"/>
      <c r="J2350" s="126"/>
      <c r="K2350" s="126"/>
      <c r="N2350" s="126"/>
      <c r="O2350" s="125"/>
      <c r="P2350" s="125"/>
      <c r="Q2350" s="137"/>
      <c r="R2350" s="137"/>
      <c r="S2350" s="137"/>
      <c r="T2350" s="137"/>
    </row>
    <row r="2351" spans="1:20" ht="13.9" customHeight="1" x14ac:dyDescent="0.25">
      <c r="A2351" s="153">
        <v>68</v>
      </c>
      <c r="B2351" s="153" t="s">
        <v>3262</v>
      </c>
      <c r="C2351" s="119" t="s">
        <v>3181</v>
      </c>
      <c r="D2351" s="155" t="s">
        <v>1848</v>
      </c>
      <c r="E2351" s="211">
        <v>300000</v>
      </c>
      <c r="F2351" s="153" t="s">
        <v>2896</v>
      </c>
      <c r="G2351" s="125"/>
      <c r="H2351" s="125"/>
      <c r="I2351" s="125"/>
      <c r="J2351" s="126"/>
      <c r="K2351" s="126"/>
      <c r="N2351" s="126"/>
      <c r="O2351" s="125"/>
      <c r="P2351" s="125"/>
      <c r="Q2351" s="137"/>
      <c r="R2351" s="137"/>
      <c r="S2351" s="137"/>
      <c r="T2351" s="137"/>
    </row>
    <row r="2352" spans="1:20" ht="13.9" customHeight="1" x14ac:dyDescent="0.25">
      <c r="A2352" s="153">
        <v>69</v>
      </c>
      <c r="B2352" s="153" t="s">
        <v>3263</v>
      </c>
      <c r="C2352" s="119" t="s">
        <v>3182</v>
      </c>
      <c r="D2352" s="155" t="s">
        <v>1848</v>
      </c>
      <c r="E2352" s="211">
        <v>150000</v>
      </c>
      <c r="F2352" s="153"/>
      <c r="G2352" s="125"/>
      <c r="H2352" s="125"/>
      <c r="I2352" s="125"/>
      <c r="J2352" s="126"/>
      <c r="K2352" s="126"/>
      <c r="N2352" s="126"/>
      <c r="O2352" s="125"/>
      <c r="P2352" s="125"/>
      <c r="Q2352" s="137"/>
      <c r="R2352" s="137"/>
      <c r="S2352" s="137"/>
      <c r="T2352" s="137"/>
    </row>
    <row r="2353" spans="1:20" ht="13.9" customHeight="1" x14ac:dyDescent="0.25">
      <c r="A2353" s="153">
        <v>70</v>
      </c>
      <c r="B2353" s="153" t="s">
        <v>3264</v>
      </c>
      <c r="C2353" s="119" t="s">
        <v>3183</v>
      </c>
      <c r="D2353" s="155" t="s">
        <v>1848</v>
      </c>
      <c r="E2353" s="211">
        <v>150000</v>
      </c>
      <c r="F2353" s="153"/>
      <c r="G2353" s="125"/>
      <c r="H2353" s="125"/>
      <c r="I2353" s="125"/>
      <c r="J2353" s="126"/>
      <c r="K2353" s="126"/>
      <c r="N2353" s="126"/>
      <c r="O2353" s="125"/>
      <c r="P2353" s="125"/>
      <c r="Q2353" s="137"/>
      <c r="R2353" s="137"/>
      <c r="S2353" s="137"/>
      <c r="T2353" s="137"/>
    </row>
    <row r="2354" spans="1:20" ht="13.9" customHeight="1" x14ac:dyDescent="0.25">
      <c r="A2354" s="153">
        <v>71</v>
      </c>
      <c r="B2354" s="153" t="s">
        <v>3265</v>
      </c>
      <c r="C2354" s="119" t="s">
        <v>3184</v>
      </c>
      <c r="D2354" s="155" t="s">
        <v>2575</v>
      </c>
      <c r="E2354" s="211">
        <v>5200000</v>
      </c>
      <c r="F2354" s="153" t="s">
        <v>3280</v>
      </c>
      <c r="G2354" s="125"/>
      <c r="H2354" s="125"/>
      <c r="I2354" s="125"/>
      <c r="J2354" s="126"/>
      <c r="K2354" s="126"/>
      <c r="N2354" s="126"/>
      <c r="O2354" s="125"/>
      <c r="P2354" s="125"/>
      <c r="Q2354" s="137"/>
      <c r="R2354" s="137"/>
      <c r="S2354" s="137"/>
      <c r="T2354" s="137"/>
    </row>
    <row r="2355" spans="1:20" ht="13.9" customHeight="1" x14ac:dyDescent="0.25">
      <c r="A2355" s="153">
        <v>72</v>
      </c>
      <c r="B2355" s="153" t="s">
        <v>3266</v>
      </c>
      <c r="C2355" s="119" t="s">
        <v>3185</v>
      </c>
      <c r="D2355" s="155" t="s">
        <v>1848</v>
      </c>
      <c r="E2355" s="211">
        <v>150000</v>
      </c>
      <c r="F2355" s="153"/>
      <c r="G2355" s="125"/>
      <c r="H2355" s="125"/>
      <c r="I2355" s="125"/>
      <c r="J2355" s="126"/>
      <c r="K2355" s="126"/>
      <c r="N2355" s="126"/>
      <c r="O2355" s="125"/>
      <c r="P2355" s="125"/>
      <c r="Q2355" s="137"/>
      <c r="R2355" s="137"/>
      <c r="S2355" s="137"/>
      <c r="T2355" s="137"/>
    </row>
    <row r="2356" spans="1:20" ht="13.9" customHeight="1" x14ac:dyDescent="0.25">
      <c r="A2356" s="153">
        <v>73</v>
      </c>
      <c r="B2356" s="153" t="s">
        <v>3267</v>
      </c>
      <c r="C2356" s="119" t="s">
        <v>3186</v>
      </c>
      <c r="D2356" s="155" t="s">
        <v>1848</v>
      </c>
      <c r="E2356" s="211">
        <v>150000</v>
      </c>
      <c r="F2356" s="153"/>
      <c r="G2356" s="125"/>
      <c r="H2356" s="125"/>
      <c r="I2356" s="125"/>
      <c r="J2356" s="126"/>
      <c r="K2356" s="126"/>
      <c r="N2356" s="126"/>
      <c r="O2356" s="125"/>
      <c r="P2356" s="125"/>
      <c r="Q2356" s="137"/>
      <c r="R2356" s="137"/>
      <c r="S2356" s="137"/>
      <c r="T2356" s="137"/>
    </row>
    <row r="2357" spans="1:20" ht="13.9" customHeight="1" x14ac:dyDescent="0.25">
      <c r="A2357" s="153">
        <v>74</v>
      </c>
      <c r="B2357" s="153" t="s">
        <v>3268</v>
      </c>
      <c r="C2357" s="119" t="s">
        <v>3187</v>
      </c>
      <c r="D2357" s="155" t="s">
        <v>1848</v>
      </c>
      <c r="E2357" s="211">
        <v>150000</v>
      </c>
      <c r="F2357" s="153"/>
      <c r="G2357" s="125"/>
      <c r="H2357" s="125"/>
      <c r="I2357" s="125"/>
      <c r="J2357" s="126"/>
      <c r="K2357" s="126"/>
      <c r="N2357" s="126"/>
      <c r="O2357" s="125"/>
      <c r="P2357" s="125"/>
      <c r="Q2357" s="137"/>
      <c r="R2357" s="137"/>
      <c r="S2357" s="137"/>
      <c r="T2357" s="137"/>
    </row>
    <row r="2358" spans="1:20" ht="13.9" customHeight="1" x14ac:dyDescent="0.25">
      <c r="A2358" s="153">
        <v>75</v>
      </c>
      <c r="B2358" s="153" t="s">
        <v>3269</v>
      </c>
      <c r="C2358" s="119" t="s">
        <v>3188</v>
      </c>
      <c r="D2358" s="155" t="s">
        <v>1848</v>
      </c>
      <c r="E2358" s="211">
        <v>150000</v>
      </c>
      <c r="F2358" s="153"/>
      <c r="G2358" s="125"/>
      <c r="H2358" s="125"/>
      <c r="I2358" s="125"/>
      <c r="J2358" s="126"/>
      <c r="K2358" s="126"/>
      <c r="N2358" s="126"/>
      <c r="O2358" s="125"/>
      <c r="P2358" s="125"/>
      <c r="Q2358" s="137"/>
      <c r="R2358" s="137"/>
      <c r="S2358" s="137"/>
      <c r="T2358" s="137"/>
    </row>
    <row r="2359" spans="1:20" ht="13.9" customHeight="1" x14ac:dyDescent="0.25">
      <c r="A2359" s="153">
        <v>76</v>
      </c>
      <c r="B2359" s="153" t="s">
        <v>3270</v>
      </c>
      <c r="C2359" s="119" t="s">
        <v>3189</v>
      </c>
      <c r="D2359" s="155" t="s">
        <v>2565</v>
      </c>
      <c r="E2359" s="211">
        <v>430000</v>
      </c>
      <c r="F2359" s="153"/>
      <c r="G2359" s="125"/>
      <c r="H2359" s="125"/>
      <c r="I2359" s="125"/>
      <c r="J2359" s="126"/>
      <c r="K2359" s="126"/>
      <c r="N2359" s="126"/>
      <c r="O2359" s="125"/>
      <c r="P2359" s="125"/>
      <c r="Q2359" s="137"/>
      <c r="R2359" s="137"/>
      <c r="S2359" s="137"/>
      <c r="T2359" s="137"/>
    </row>
    <row r="2360" spans="1:20" ht="13.9" customHeight="1" x14ac:dyDescent="0.25">
      <c r="A2360" s="153">
        <v>77</v>
      </c>
      <c r="B2360" s="153" t="s">
        <v>3271</v>
      </c>
      <c r="C2360" s="119" t="s">
        <v>3190</v>
      </c>
      <c r="D2360" s="155" t="s">
        <v>2565</v>
      </c>
      <c r="E2360" s="211">
        <v>430000</v>
      </c>
      <c r="F2360" s="153"/>
      <c r="G2360" s="125"/>
      <c r="H2360" s="125"/>
      <c r="I2360" s="125"/>
      <c r="J2360" s="126"/>
      <c r="K2360" s="126"/>
      <c r="N2360" s="126"/>
      <c r="O2360" s="125"/>
      <c r="P2360" s="125"/>
      <c r="Q2360" s="137"/>
      <c r="R2360" s="137"/>
      <c r="S2360" s="137"/>
      <c r="T2360" s="137"/>
    </row>
    <row r="2361" spans="1:20" ht="13.9" customHeight="1" x14ac:dyDescent="0.25">
      <c r="A2361" s="153">
        <v>78</v>
      </c>
      <c r="B2361" s="153" t="s">
        <v>3272</v>
      </c>
      <c r="C2361" s="119" t="s">
        <v>3191</v>
      </c>
      <c r="D2361" s="155" t="s">
        <v>2565</v>
      </c>
      <c r="E2361" s="211">
        <v>430000</v>
      </c>
      <c r="F2361" s="153"/>
      <c r="G2361" s="125"/>
      <c r="H2361" s="125"/>
      <c r="I2361" s="125"/>
      <c r="J2361" s="126"/>
      <c r="K2361" s="126"/>
      <c r="N2361" s="126"/>
      <c r="O2361" s="125"/>
      <c r="P2361" s="125"/>
      <c r="Q2361" s="137"/>
      <c r="R2361" s="137"/>
      <c r="S2361" s="137"/>
      <c r="T2361" s="137"/>
    </row>
    <row r="2362" spans="1:20" ht="13.9" customHeight="1" x14ac:dyDescent="0.25">
      <c r="A2362" s="153">
        <v>79</v>
      </c>
      <c r="B2362" s="153" t="s">
        <v>3273</v>
      </c>
      <c r="C2362" s="119" t="s">
        <v>3192</v>
      </c>
      <c r="D2362" s="155" t="s">
        <v>2565</v>
      </c>
      <c r="E2362" s="211">
        <v>430000</v>
      </c>
      <c r="F2362" s="153"/>
      <c r="G2362" s="125"/>
      <c r="H2362" s="125"/>
      <c r="I2362" s="125"/>
      <c r="J2362" s="126"/>
      <c r="K2362" s="126"/>
      <c r="N2362" s="126"/>
      <c r="O2362" s="125"/>
      <c r="P2362" s="125"/>
      <c r="Q2362" s="137"/>
      <c r="R2362" s="137"/>
      <c r="S2362" s="137"/>
      <c r="T2362" s="137"/>
    </row>
    <row r="2363" spans="1:20" ht="13.9" customHeight="1" x14ac:dyDescent="0.25">
      <c r="A2363" s="153">
        <v>80</v>
      </c>
      <c r="B2363" s="153" t="s">
        <v>3274</v>
      </c>
      <c r="C2363" s="119" t="s">
        <v>3193</v>
      </c>
      <c r="D2363" s="155" t="s">
        <v>2565</v>
      </c>
      <c r="E2363" s="211">
        <v>430000</v>
      </c>
      <c r="F2363" s="153"/>
      <c r="G2363" s="125"/>
      <c r="H2363" s="125"/>
      <c r="I2363" s="125"/>
      <c r="J2363" s="126"/>
      <c r="K2363" s="126"/>
      <c r="N2363" s="126"/>
      <c r="O2363" s="125"/>
      <c r="P2363" s="125"/>
      <c r="Q2363" s="137"/>
      <c r="R2363" s="137"/>
      <c r="S2363" s="137"/>
      <c r="T2363" s="137"/>
    </row>
    <row r="2364" spans="1:20" ht="13.9" customHeight="1" x14ac:dyDescent="0.25">
      <c r="A2364" s="153">
        <v>81</v>
      </c>
      <c r="B2364" s="153" t="s">
        <v>3275</v>
      </c>
      <c r="C2364" s="119" t="s">
        <v>3194</v>
      </c>
      <c r="D2364" s="155" t="s">
        <v>3279</v>
      </c>
      <c r="E2364" s="211">
        <v>3200000</v>
      </c>
      <c r="F2364" s="153" t="s">
        <v>3278</v>
      </c>
      <c r="G2364" s="125"/>
      <c r="H2364" s="125"/>
      <c r="I2364" s="125"/>
      <c r="J2364" s="126"/>
      <c r="K2364" s="126"/>
      <c r="N2364" s="126"/>
      <c r="O2364" s="125"/>
      <c r="P2364" s="125"/>
      <c r="Q2364" s="137"/>
      <c r="R2364" s="137"/>
      <c r="S2364" s="137"/>
      <c r="T2364" s="137"/>
    </row>
    <row r="2365" spans="1:20" ht="13.9" customHeight="1" x14ac:dyDescent="0.25">
      <c r="A2365" s="153">
        <v>82</v>
      </c>
      <c r="B2365" s="153" t="s">
        <v>3276</v>
      </c>
      <c r="C2365" s="119" t="s">
        <v>3277</v>
      </c>
      <c r="D2365" s="155" t="s">
        <v>1848</v>
      </c>
      <c r="E2365" s="211">
        <v>450000</v>
      </c>
      <c r="F2365" s="153" t="s">
        <v>2650</v>
      </c>
      <c r="G2365" s="125"/>
      <c r="H2365" s="125"/>
      <c r="I2365" s="125"/>
      <c r="J2365" s="126"/>
      <c r="K2365" s="126"/>
      <c r="N2365" s="126"/>
      <c r="O2365" s="125"/>
      <c r="P2365" s="125"/>
      <c r="Q2365" s="137"/>
      <c r="R2365" s="137"/>
      <c r="S2365" s="137"/>
      <c r="T2365" s="137"/>
    </row>
    <row r="2366" spans="1:20" ht="13.9" customHeight="1" x14ac:dyDescent="0.25">
      <c r="A2366" s="153">
        <v>83</v>
      </c>
      <c r="B2366" s="153" t="s">
        <v>3283</v>
      </c>
      <c r="C2366" s="119" t="s">
        <v>3285</v>
      </c>
      <c r="D2366" s="155" t="s">
        <v>2565</v>
      </c>
      <c r="E2366" s="211">
        <v>430000</v>
      </c>
      <c r="F2366" s="153" t="s">
        <v>3278</v>
      </c>
      <c r="G2366" s="125"/>
      <c r="H2366" s="125"/>
      <c r="I2366" s="125"/>
      <c r="J2366" s="126"/>
      <c r="K2366" s="126"/>
      <c r="N2366" s="126"/>
      <c r="O2366" s="125"/>
      <c r="P2366" s="125"/>
      <c r="Q2366" s="137"/>
      <c r="R2366" s="137"/>
      <c r="S2366" s="137"/>
      <c r="T2366" s="137"/>
    </row>
    <row r="2367" spans="1:20" ht="13.9" customHeight="1" x14ac:dyDescent="0.25">
      <c r="A2367" s="153">
        <v>84</v>
      </c>
      <c r="B2367" s="153" t="s">
        <v>3284</v>
      </c>
      <c r="C2367" s="119" t="s">
        <v>3286</v>
      </c>
      <c r="D2367" s="155" t="s">
        <v>3279</v>
      </c>
      <c r="E2367" s="211">
        <v>4000000</v>
      </c>
      <c r="F2367" s="153" t="s">
        <v>3287</v>
      </c>
      <c r="G2367" s="125"/>
      <c r="H2367" s="125"/>
      <c r="I2367" s="125"/>
      <c r="J2367" s="126"/>
      <c r="K2367" s="126"/>
      <c r="N2367" s="126"/>
      <c r="O2367" s="125"/>
      <c r="P2367" s="125"/>
      <c r="Q2367" s="137"/>
      <c r="R2367" s="137"/>
      <c r="S2367" s="137"/>
      <c r="T2367" s="137"/>
    </row>
    <row r="2368" spans="1:20" ht="15.75" x14ac:dyDescent="0.25">
      <c r="A2368" s="298" t="s">
        <v>330</v>
      </c>
      <c r="B2368" s="299"/>
      <c r="C2368" s="299"/>
      <c r="D2368" s="300"/>
      <c r="E2368" s="224">
        <f>SUM(E2284:E2367)</f>
        <v>34870000</v>
      </c>
      <c r="F2368" s="8"/>
      <c r="G2368" s="159">
        <f>SUM(E2346:E2367)</f>
        <v>17870000</v>
      </c>
      <c r="N2368" s="137"/>
      <c r="O2368" s="137"/>
      <c r="P2368" s="137"/>
      <c r="Q2368" s="137"/>
      <c r="R2368" s="137"/>
      <c r="S2368" s="137"/>
      <c r="T2368" s="137"/>
    </row>
    <row r="2369" spans="1:20" ht="15.75" x14ac:dyDescent="0.25">
      <c r="A2369" s="301" t="s">
        <v>3290</v>
      </c>
      <c r="B2369" s="302"/>
      <c r="C2369" s="302"/>
      <c r="D2369" s="302"/>
      <c r="E2369" s="344"/>
      <c r="F2369" s="302"/>
      <c r="N2369" s="137"/>
      <c r="O2369" s="137"/>
      <c r="P2369" s="137"/>
      <c r="Q2369" s="137"/>
      <c r="R2369" s="137"/>
      <c r="S2369" s="137"/>
      <c r="T2369" s="137"/>
    </row>
    <row r="2370" spans="1:20" ht="15.75" x14ac:dyDescent="0.25">
      <c r="A2370" s="131"/>
      <c r="B2370" s="131"/>
      <c r="C2370" s="131"/>
      <c r="D2370" s="131"/>
      <c r="E2370" s="222"/>
      <c r="F2370" s="131"/>
      <c r="N2370" s="137"/>
      <c r="O2370" s="137"/>
      <c r="P2370" s="137"/>
      <c r="Q2370" s="137"/>
      <c r="R2370" s="137"/>
      <c r="S2370" s="137"/>
      <c r="T2370" s="137"/>
    </row>
    <row r="2371" spans="1:20" ht="15.75" x14ac:dyDescent="0.25">
      <c r="A2371" s="345" t="s">
        <v>3291</v>
      </c>
      <c r="B2371" s="345"/>
      <c r="C2371" s="345"/>
      <c r="D2371" s="345"/>
      <c r="E2371" s="346"/>
      <c r="F2371" s="345"/>
      <c r="N2371" s="137"/>
      <c r="O2371" s="137"/>
      <c r="P2371" s="137"/>
      <c r="Q2371" s="137"/>
      <c r="R2371" s="137"/>
      <c r="S2371" s="137"/>
      <c r="T2371" s="137"/>
    </row>
    <row r="2372" spans="1:20" ht="15.75" x14ac:dyDescent="0.25">
      <c r="A2372" s="347" t="s">
        <v>9</v>
      </c>
      <c r="B2372" s="347"/>
      <c r="C2372" s="347"/>
      <c r="D2372" s="347" t="s">
        <v>10</v>
      </c>
      <c r="E2372" s="348"/>
      <c r="F2372" s="347"/>
      <c r="N2372" s="137"/>
      <c r="O2372" s="137"/>
      <c r="P2372" s="137"/>
      <c r="Q2372" s="137"/>
      <c r="R2372" s="137"/>
      <c r="S2372" s="137"/>
      <c r="T2372" s="137"/>
    </row>
    <row r="2373" spans="1:20" ht="15.75" x14ac:dyDescent="0.25">
      <c r="A2373" s="132"/>
      <c r="B2373" s="132"/>
      <c r="C2373" s="132"/>
      <c r="D2373" s="132"/>
      <c r="E2373" s="215"/>
      <c r="F2373" s="133"/>
      <c r="N2373" s="137"/>
      <c r="O2373" s="137"/>
      <c r="P2373" s="137"/>
      <c r="Q2373" s="137"/>
      <c r="R2373" s="137"/>
      <c r="S2373" s="137"/>
      <c r="T2373" s="137"/>
    </row>
    <row r="2374" spans="1:20" ht="15.75" x14ac:dyDescent="0.25">
      <c r="A2374" s="132"/>
      <c r="B2374" s="132"/>
      <c r="C2374" s="132"/>
      <c r="D2374" s="132"/>
      <c r="E2374" s="215"/>
      <c r="F2374" s="133"/>
      <c r="N2374" s="137"/>
      <c r="O2374" s="137"/>
      <c r="P2374" s="137"/>
      <c r="Q2374" s="137"/>
      <c r="R2374" s="137"/>
      <c r="S2374" s="137"/>
      <c r="T2374" s="137"/>
    </row>
    <row r="2375" spans="1:20" ht="15.75" x14ac:dyDescent="0.25">
      <c r="A2375" s="132"/>
      <c r="B2375" s="132"/>
      <c r="C2375" s="132"/>
      <c r="D2375" s="132"/>
      <c r="E2375" s="215"/>
      <c r="F2375" s="133"/>
      <c r="N2375" s="137"/>
      <c r="O2375" s="137"/>
      <c r="P2375" s="137"/>
      <c r="Q2375" s="137"/>
      <c r="R2375" s="137"/>
      <c r="S2375" s="137"/>
      <c r="T2375" s="137"/>
    </row>
    <row r="2376" spans="1:20" ht="15.75" x14ac:dyDescent="0.25">
      <c r="A2376" s="132"/>
      <c r="B2376" s="132"/>
      <c r="C2376" s="132"/>
      <c r="D2376" s="132"/>
      <c r="E2376" s="215"/>
      <c r="F2376" s="133"/>
      <c r="N2376" s="137"/>
      <c r="O2376" s="137"/>
      <c r="P2376" s="137"/>
      <c r="Q2376" s="137"/>
      <c r="R2376" s="137"/>
      <c r="S2376" s="137"/>
      <c r="T2376" s="137"/>
    </row>
    <row r="2377" spans="1:20" ht="15.75" x14ac:dyDescent="0.25">
      <c r="A2377" s="347" t="s">
        <v>11</v>
      </c>
      <c r="B2377" s="347"/>
      <c r="C2377" s="347"/>
      <c r="D2377" s="347" t="s">
        <v>12</v>
      </c>
      <c r="E2377" s="348"/>
      <c r="F2377" s="347"/>
      <c r="N2377" s="137"/>
      <c r="O2377" s="137"/>
      <c r="P2377" s="137"/>
      <c r="Q2377" s="137"/>
      <c r="R2377" s="137"/>
      <c r="S2377" s="137"/>
      <c r="T2377" s="137"/>
    </row>
    <row r="2378" spans="1:20" ht="15.75" x14ac:dyDescent="0.25">
      <c r="A2378" s="152"/>
      <c r="B2378" s="152"/>
      <c r="C2378" s="152"/>
      <c r="D2378" s="152"/>
      <c r="E2378" s="223"/>
      <c r="F2378" s="152"/>
      <c r="N2378" s="137"/>
      <c r="O2378" s="137"/>
      <c r="P2378" s="137"/>
      <c r="Q2378" s="137"/>
      <c r="R2378" s="137"/>
      <c r="S2378" s="137"/>
      <c r="T2378" s="137"/>
    </row>
    <row r="2379" spans="1:20" ht="15.75" x14ac:dyDescent="0.25">
      <c r="A2379" s="152"/>
      <c r="B2379" s="152"/>
      <c r="C2379" s="152"/>
      <c r="D2379" s="152"/>
      <c r="E2379" s="223"/>
      <c r="F2379" s="152"/>
      <c r="N2379" s="137"/>
      <c r="O2379" s="137"/>
      <c r="P2379" s="137"/>
      <c r="Q2379" s="137"/>
      <c r="R2379" s="137"/>
      <c r="S2379" s="137"/>
      <c r="T2379" s="137"/>
    </row>
    <row r="2380" spans="1:20" x14ac:dyDescent="0.25">
      <c r="A2380" s="135"/>
      <c r="B2380" s="297" t="s">
        <v>183</v>
      </c>
      <c r="C2380" s="297"/>
      <c r="D2380" s="135"/>
      <c r="E2380" s="217"/>
      <c r="F2380" s="135"/>
      <c r="N2380" s="137"/>
      <c r="O2380" s="137"/>
      <c r="P2380" s="137"/>
      <c r="Q2380" s="137"/>
      <c r="R2380" s="137"/>
      <c r="S2380" s="137"/>
      <c r="T2380" s="137"/>
    </row>
    <row r="2381" spans="1:20" x14ac:dyDescent="0.25">
      <c r="A2381" s="135"/>
      <c r="B2381" s="151" t="s">
        <v>3281</v>
      </c>
      <c r="C2381" s="151"/>
      <c r="D2381" s="135"/>
      <c r="E2381" s="217"/>
      <c r="F2381" s="135"/>
      <c r="N2381" s="137"/>
      <c r="O2381" s="137"/>
      <c r="P2381" s="137"/>
      <c r="Q2381" s="137"/>
      <c r="R2381" s="137"/>
      <c r="S2381" s="137"/>
      <c r="T2381" s="137"/>
    </row>
    <row r="2382" spans="1:20" x14ac:dyDescent="0.25">
      <c r="A2382" s="135"/>
      <c r="B2382" s="151" t="s">
        <v>2131</v>
      </c>
      <c r="C2382" s="151"/>
      <c r="D2382" s="151"/>
      <c r="E2382" s="217"/>
      <c r="F2382" s="135"/>
      <c r="N2382" s="137"/>
      <c r="O2382" s="137"/>
      <c r="P2382" s="137"/>
      <c r="Q2382" s="137"/>
      <c r="R2382" s="137"/>
      <c r="S2382" s="137"/>
      <c r="T2382" s="137"/>
    </row>
    <row r="2383" spans="1:20" x14ac:dyDescent="0.25">
      <c r="A2383" s="135"/>
      <c r="B2383" s="297" t="s">
        <v>3288</v>
      </c>
      <c r="C2383" s="297"/>
      <c r="D2383" s="135"/>
      <c r="E2383" s="217"/>
      <c r="F2383" s="135"/>
      <c r="N2383" s="137"/>
      <c r="O2383" s="137"/>
      <c r="P2383" s="137"/>
      <c r="Q2383" s="137"/>
      <c r="R2383" s="137"/>
      <c r="S2383" s="137"/>
      <c r="T2383" s="137"/>
    </row>
    <row r="2384" spans="1:20" x14ac:dyDescent="0.25">
      <c r="A2384" s="135"/>
      <c r="B2384" s="151" t="s">
        <v>3282</v>
      </c>
      <c r="C2384" s="151"/>
      <c r="D2384" s="135"/>
      <c r="E2384" s="217"/>
      <c r="F2384" s="135"/>
      <c r="N2384" s="137"/>
      <c r="O2384" s="137"/>
      <c r="P2384" s="137"/>
      <c r="Q2384" s="137"/>
      <c r="R2384" s="137"/>
      <c r="S2384" s="137"/>
      <c r="T2384" s="137"/>
    </row>
    <row r="2385" spans="1:20" x14ac:dyDescent="0.25">
      <c r="B2385" s="151" t="s">
        <v>3289</v>
      </c>
      <c r="N2385" s="137"/>
      <c r="O2385" s="137"/>
      <c r="P2385" s="137"/>
      <c r="Q2385" s="137"/>
      <c r="R2385" s="137"/>
      <c r="S2385" s="137"/>
      <c r="T2385" s="137"/>
    </row>
    <row r="2386" spans="1:20" x14ac:dyDescent="0.25">
      <c r="N2386" s="137"/>
      <c r="O2386" s="137"/>
      <c r="P2386" s="137"/>
      <c r="Q2386" s="137"/>
      <c r="R2386" s="137"/>
      <c r="S2386" s="137"/>
      <c r="T2386" s="137"/>
    </row>
    <row r="2387" spans="1:20" x14ac:dyDescent="0.25">
      <c r="N2387" s="137"/>
      <c r="O2387" s="137"/>
      <c r="P2387" s="137"/>
      <c r="Q2387" s="137"/>
      <c r="R2387" s="137"/>
      <c r="S2387" s="137"/>
      <c r="T2387" s="137"/>
    </row>
    <row r="2388" spans="1:20" x14ac:dyDescent="0.25">
      <c r="N2388" s="137"/>
      <c r="O2388" s="137"/>
      <c r="P2388" s="137"/>
      <c r="Q2388" s="137"/>
      <c r="R2388" s="137"/>
      <c r="S2388" s="137"/>
      <c r="T2388" s="137"/>
    </row>
    <row r="2389" spans="1:20" x14ac:dyDescent="0.25">
      <c r="N2389" s="137"/>
      <c r="O2389" s="137"/>
      <c r="P2389" s="137"/>
      <c r="Q2389" s="137"/>
      <c r="R2389" s="137"/>
      <c r="S2389" s="137"/>
      <c r="T2389" s="137"/>
    </row>
    <row r="2390" spans="1:20" x14ac:dyDescent="0.25">
      <c r="N2390" s="137"/>
      <c r="O2390" s="137"/>
      <c r="P2390" s="137"/>
      <c r="Q2390" s="137"/>
      <c r="R2390" s="137"/>
      <c r="S2390" s="137"/>
      <c r="T2390" s="137"/>
    </row>
    <row r="2391" spans="1:20" ht="18.75" x14ac:dyDescent="0.3">
      <c r="A2391" s="294" t="s">
        <v>166</v>
      </c>
      <c r="B2391" s="294"/>
      <c r="C2391" s="294"/>
      <c r="D2391" s="294"/>
      <c r="E2391" s="312"/>
      <c r="F2391" s="294"/>
      <c r="N2391" s="137"/>
      <c r="O2391" s="137"/>
      <c r="P2391" s="137"/>
      <c r="Q2391" s="137"/>
      <c r="R2391" s="137"/>
      <c r="S2391" s="137"/>
      <c r="T2391" s="137"/>
    </row>
    <row r="2392" spans="1:20" ht="18.75" x14ac:dyDescent="0.3">
      <c r="A2392" s="295" t="s">
        <v>0</v>
      </c>
      <c r="B2392" s="295"/>
      <c r="C2392" s="295"/>
      <c r="D2392" s="295"/>
      <c r="E2392" s="341"/>
      <c r="F2392" s="295"/>
      <c r="N2392" s="137"/>
      <c r="O2392" s="137"/>
      <c r="P2392" s="137"/>
      <c r="Q2392" s="137"/>
      <c r="R2392" s="137"/>
      <c r="S2392" s="137"/>
      <c r="T2392" s="137"/>
    </row>
    <row r="2393" spans="1:20" ht="18.75" x14ac:dyDescent="0.3">
      <c r="A2393" s="148"/>
      <c r="B2393" s="148"/>
      <c r="C2393" s="148"/>
      <c r="D2393" s="148"/>
      <c r="E2393" s="220"/>
      <c r="F2393" s="148"/>
      <c r="N2393" s="137"/>
      <c r="O2393" s="137"/>
      <c r="P2393" s="137"/>
      <c r="Q2393" s="137"/>
      <c r="R2393" s="137"/>
      <c r="S2393" s="137"/>
      <c r="T2393" s="137"/>
    </row>
    <row r="2394" spans="1:20" ht="22.5" x14ac:dyDescent="0.3">
      <c r="A2394" s="296" t="s">
        <v>1565</v>
      </c>
      <c r="B2394" s="296"/>
      <c r="C2394" s="296"/>
      <c r="D2394" s="296"/>
      <c r="E2394" s="315"/>
      <c r="F2394" s="296"/>
      <c r="N2394" s="137"/>
      <c r="O2394" s="137"/>
      <c r="P2394" s="137"/>
      <c r="Q2394" s="137"/>
      <c r="R2394" s="137"/>
      <c r="S2394" s="137"/>
      <c r="T2394" s="137"/>
    </row>
    <row r="2395" spans="1:20" ht="24" customHeight="1" x14ac:dyDescent="0.25">
      <c r="A2395" s="109" t="s">
        <v>1</v>
      </c>
      <c r="B2395" s="109" t="s">
        <v>2</v>
      </c>
      <c r="C2395" s="109" t="s">
        <v>3</v>
      </c>
      <c r="D2395" s="109" t="s">
        <v>5</v>
      </c>
      <c r="E2395" s="219" t="s">
        <v>6</v>
      </c>
      <c r="F2395" s="109" t="s">
        <v>1564</v>
      </c>
      <c r="G2395" s="137"/>
      <c r="N2395" s="137"/>
      <c r="O2395" s="137"/>
      <c r="P2395" s="137"/>
      <c r="Q2395" s="137"/>
      <c r="R2395" s="137"/>
      <c r="S2395" s="137"/>
      <c r="T2395" s="137"/>
    </row>
    <row r="2396" spans="1:20" ht="15.6" customHeight="1" x14ac:dyDescent="0.25">
      <c r="A2396" s="153">
        <v>1</v>
      </c>
      <c r="B2396" s="128" t="s">
        <v>2989</v>
      </c>
      <c r="C2396" s="154" t="s">
        <v>2906</v>
      </c>
      <c r="D2396" s="155" t="s">
        <v>1848</v>
      </c>
      <c r="E2396" s="211">
        <v>150000</v>
      </c>
      <c r="F2396" s="153"/>
      <c r="G2396" s="32">
        <v>150000</v>
      </c>
      <c r="H2396" s="125"/>
      <c r="I2396" s="125"/>
      <c r="J2396" s="126"/>
      <c r="K2396" s="126"/>
      <c r="L2396" s="137"/>
      <c r="M2396" s="137"/>
      <c r="N2396" s="126"/>
      <c r="O2396" s="125"/>
      <c r="P2396" s="125"/>
      <c r="Q2396" s="137"/>
      <c r="R2396" s="137"/>
      <c r="S2396" s="137"/>
      <c r="T2396" s="137"/>
    </row>
    <row r="2397" spans="1:20" ht="15.6" customHeight="1" x14ac:dyDescent="0.25">
      <c r="A2397" s="153">
        <v>2</v>
      </c>
      <c r="B2397" s="128" t="s">
        <v>2990</v>
      </c>
      <c r="C2397" s="154" t="s">
        <v>2907</v>
      </c>
      <c r="D2397" s="155" t="s">
        <v>1848</v>
      </c>
      <c r="E2397" s="211">
        <v>450000</v>
      </c>
      <c r="F2397" s="32" t="s">
        <v>2650</v>
      </c>
      <c r="G2397" s="32">
        <v>450000</v>
      </c>
      <c r="H2397" s="125"/>
      <c r="I2397" s="125"/>
      <c r="J2397" s="126"/>
      <c r="K2397" s="126"/>
      <c r="L2397" s="137"/>
      <c r="M2397" s="137"/>
      <c r="N2397" s="126"/>
      <c r="O2397" s="125"/>
      <c r="P2397" s="125"/>
      <c r="Q2397" s="137"/>
      <c r="R2397" s="137"/>
      <c r="S2397" s="137"/>
      <c r="T2397" s="137"/>
    </row>
    <row r="2398" spans="1:20" ht="15.6" customHeight="1" x14ac:dyDescent="0.25">
      <c r="A2398" s="153">
        <v>3</v>
      </c>
      <c r="B2398" s="128" t="s">
        <v>2991</v>
      </c>
      <c r="C2398" s="154" t="s">
        <v>2908</v>
      </c>
      <c r="D2398" s="155" t="s">
        <v>1848</v>
      </c>
      <c r="E2398" s="211">
        <v>150000</v>
      </c>
      <c r="F2398" s="32"/>
      <c r="G2398" s="32">
        <v>150000</v>
      </c>
      <c r="H2398" s="125"/>
      <c r="I2398" s="125"/>
      <c r="J2398" s="126"/>
      <c r="K2398" s="126"/>
      <c r="L2398" s="137"/>
      <c r="M2398" s="137"/>
      <c r="N2398" s="126"/>
      <c r="O2398" s="125"/>
      <c r="P2398" s="125"/>
      <c r="Q2398" s="137"/>
      <c r="R2398" s="137"/>
      <c r="S2398" s="137"/>
      <c r="T2398" s="137"/>
    </row>
    <row r="2399" spans="1:20" ht="15.6" customHeight="1" x14ac:dyDescent="0.25">
      <c r="A2399" s="153">
        <v>4</v>
      </c>
      <c r="B2399" s="128" t="s">
        <v>2992</v>
      </c>
      <c r="C2399" s="154" t="s">
        <v>2909</v>
      </c>
      <c r="D2399" s="155" t="s">
        <v>1848</v>
      </c>
      <c r="E2399" s="211">
        <v>150000</v>
      </c>
      <c r="F2399" s="153"/>
      <c r="G2399" s="32">
        <v>150000</v>
      </c>
      <c r="H2399" s="125"/>
      <c r="I2399" s="125"/>
      <c r="J2399" s="126"/>
      <c r="K2399" s="126"/>
      <c r="L2399" s="137"/>
      <c r="M2399" s="137"/>
      <c r="N2399" s="126"/>
      <c r="O2399" s="125"/>
      <c r="P2399" s="125"/>
      <c r="Q2399" s="137"/>
      <c r="R2399" s="137"/>
      <c r="S2399" s="137"/>
      <c r="T2399" s="137"/>
    </row>
    <row r="2400" spans="1:20" ht="15.6" customHeight="1" x14ac:dyDescent="0.25">
      <c r="A2400" s="153">
        <v>5</v>
      </c>
      <c r="B2400" s="128" t="s">
        <v>2993</v>
      </c>
      <c r="C2400" s="154" t="s">
        <v>2910</v>
      </c>
      <c r="D2400" s="155" t="s">
        <v>1848</v>
      </c>
      <c r="E2400" s="211">
        <v>150000</v>
      </c>
      <c r="F2400" s="153"/>
      <c r="G2400" s="32">
        <v>150000</v>
      </c>
      <c r="H2400" s="156">
        <f>SUM(E2396:E2410)</f>
        <v>3300000</v>
      </c>
      <c r="I2400" s="125"/>
      <c r="J2400" s="126"/>
      <c r="K2400" s="126"/>
      <c r="L2400" s="137"/>
      <c r="M2400" s="137"/>
      <c r="N2400" s="126"/>
      <c r="O2400" s="125"/>
      <c r="P2400" s="125"/>
      <c r="Q2400" s="137"/>
      <c r="R2400" s="137"/>
      <c r="S2400" s="137"/>
      <c r="T2400" s="137"/>
    </row>
    <row r="2401" spans="1:20" ht="15.6" customHeight="1" x14ac:dyDescent="0.25">
      <c r="A2401" s="153">
        <v>6</v>
      </c>
      <c r="B2401" s="128" t="s">
        <v>2994</v>
      </c>
      <c r="C2401" s="154" t="s">
        <v>2911</v>
      </c>
      <c r="D2401" s="155" t="s">
        <v>1848</v>
      </c>
      <c r="E2401" s="211">
        <v>750000</v>
      </c>
      <c r="F2401" s="153" t="s">
        <v>3104</v>
      </c>
      <c r="G2401" s="32">
        <v>750000</v>
      </c>
      <c r="H2401" s="125"/>
      <c r="I2401" s="125"/>
      <c r="J2401" s="126"/>
      <c r="K2401" s="126"/>
      <c r="L2401" s="137"/>
      <c r="M2401" s="137"/>
      <c r="N2401" s="126"/>
      <c r="O2401" s="125"/>
      <c r="P2401" s="125"/>
      <c r="Q2401" s="137"/>
      <c r="R2401" s="137"/>
      <c r="S2401" s="137"/>
      <c r="T2401" s="137"/>
    </row>
    <row r="2402" spans="1:20" ht="15.6" customHeight="1" x14ac:dyDescent="0.25">
      <c r="A2402" s="153">
        <v>7</v>
      </c>
      <c r="B2402" s="128" t="s">
        <v>2995</v>
      </c>
      <c r="C2402" s="154" t="s">
        <v>2912</v>
      </c>
      <c r="D2402" s="155" t="s">
        <v>1848</v>
      </c>
      <c r="E2402" s="211">
        <v>150000</v>
      </c>
      <c r="F2402" s="153"/>
      <c r="G2402" s="32">
        <v>150000</v>
      </c>
      <c r="H2402" s="125"/>
      <c r="I2402" s="125"/>
      <c r="J2402" s="126"/>
      <c r="K2402" s="126"/>
      <c r="L2402" s="137"/>
      <c r="M2402" s="137"/>
      <c r="N2402" s="126"/>
      <c r="O2402" s="125"/>
      <c r="P2402" s="125"/>
      <c r="Q2402" s="137"/>
      <c r="R2402" s="137"/>
      <c r="S2402" s="137"/>
      <c r="T2402" s="137"/>
    </row>
    <row r="2403" spans="1:20" ht="15.6" customHeight="1" x14ac:dyDescent="0.25">
      <c r="A2403" s="153">
        <v>8</v>
      </c>
      <c r="B2403" s="128" t="s">
        <v>2996</v>
      </c>
      <c r="C2403" s="154" t="s">
        <v>2913</v>
      </c>
      <c r="D2403" s="155" t="s">
        <v>1848</v>
      </c>
      <c r="E2403" s="211">
        <v>150000</v>
      </c>
      <c r="F2403" s="153"/>
      <c r="G2403" s="32">
        <v>150000</v>
      </c>
      <c r="H2403" s="125"/>
      <c r="I2403" s="125"/>
      <c r="J2403" s="126"/>
      <c r="K2403" s="126"/>
      <c r="L2403" s="137"/>
      <c r="M2403" s="137"/>
      <c r="N2403" s="126"/>
      <c r="O2403" s="125"/>
      <c r="P2403" s="125"/>
      <c r="Q2403" s="137"/>
      <c r="R2403" s="137"/>
      <c r="S2403" s="137"/>
      <c r="T2403" s="137"/>
    </row>
    <row r="2404" spans="1:20" ht="15.6" customHeight="1" x14ac:dyDescent="0.25">
      <c r="A2404" s="153">
        <v>9</v>
      </c>
      <c r="B2404" s="128" t="s">
        <v>2997</v>
      </c>
      <c r="C2404" s="154" t="s">
        <v>2914</v>
      </c>
      <c r="D2404" s="155" t="s">
        <v>1848</v>
      </c>
      <c r="E2404" s="211">
        <v>300000</v>
      </c>
      <c r="F2404" s="153"/>
      <c r="G2404" s="32">
        <v>300000</v>
      </c>
      <c r="H2404" s="125"/>
      <c r="I2404" s="125"/>
      <c r="J2404" s="126"/>
      <c r="K2404" s="126"/>
      <c r="L2404" s="137"/>
      <c r="M2404" s="137"/>
      <c r="N2404" s="126"/>
      <c r="O2404" s="125"/>
      <c r="P2404" s="125"/>
      <c r="Q2404" s="137"/>
      <c r="R2404" s="137"/>
      <c r="S2404" s="137"/>
      <c r="T2404" s="137"/>
    </row>
    <row r="2405" spans="1:20" ht="15.6" customHeight="1" x14ac:dyDescent="0.25">
      <c r="A2405" s="153">
        <v>10</v>
      </c>
      <c r="B2405" s="128" t="s">
        <v>2998</v>
      </c>
      <c r="C2405" s="154" t="s">
        <v>2915</v>
      </c>
      <c r="D2405" s="155" t="s">
        <v>1848</v>
      </c>
      <c r="E2405" s="211">
        <v>150000</v>
      </c>
      <c r="F2405" s="153"/>
      <c r="G2405" s="32">
        <v>150000</v>
      </c>
      <c r="H2405" s="125"/>
      <c r="I2405" s="125"/>
      <c r="J2405" s="126"/>
      <c r="K2405" s="126"/>
      <c r="L2405" s="137"/>
      <c r="M2405" s="137"/>
      <c r="N2405" s="126"/>
      <c r="O2405" s="125"/>
      <c r="P2405" s="125"/>
      <c r="Q2405" s="137"/>
      <c r="R2405" s="137"/>
      <c r="S2405" s="137"/>
      <c r="T2405" s="137"/>
    </row>
    <row r="2406" spans="1:20" ht="15.6" customHeight="1" x14ac:dyDescent="0.25">
      <c r="A2406" s="153">
        <v>11</v>
      </c>
      <c r="B2406" s="128" t="s">
        <v>2999</v>
      </c>
      <c r="C2406" s="154" t="s">
        <v>2916</v>
      </c>
      <c r="D2406" s="155" t="s">
        <v>1848</v>
      </c>
      <c r="E2406" s="211">
        <v>150000</v>
      </c>
      <c r="F2406" s="153"/>
      <c r="G2406" s="32">
        <v>150000</v>
      </c>
      <c r="H2406" s="125"/>
      <c r="I2406" s="125"/>
      <c r="J2406" s="126"/>
      <c r="K2406" s="126"/>
      <c r="L2406" s="137"/>
      <c r="M2406" s="137"/>
      <c r="N2406" s="126"/>
      <c r="O2406" s="125"/>
      <c r="P2406" s="125"/>
      <c r="Q2406" s="137"/>
      <c r="R2406" s="137"/>
      <c r="S2406" s="137"/>
      <c r="T2406" s="137"/>
    </row>
    <row r="2407" spans="1:20" ht="15.6" customHeight="1" x14ac:dyDescent="0.25">
      <c r="A2407" s="153">
        <v>12</v>
      </c>
      <c r="B2407" s="128" t="s">
        <v>3000</v>
      </c>
      <c r="C2407" s="154" t="s">
        <v>2917</v>
      </c>
      <c r="D2407" s="155" t="s">
        <v>1848</v>
      </c>
      <c r="E2407" s="211">
        <v>150000</v>
      </c>
      <c r="F2407" s="153"/>
      <c r="G2407" s="32">
        <v>150000</v>
      </c>
      <c r="H2407" s="125"/>
      <c r="I2407" s="125"/>
      <c r="J2407" s="126"/>
      <c r="K2407" s="126"/>
      <c r="L2407" s="137"/>
      <c r="M2407" s="137"/>
      <c r="N2407" s="126"/>
      <c r="O2407" s="125"/>
      <c r="P2407" s="125"/>
      <c r="Q2407" s="137"/>
      <c r="R2407" s="137"/>
      <c r="S2407" s="137"/>
      <c r="T2407" s="137"/>
    </row>
    <row r="2408" spans="1:20" ht="15.6" customHeight="1" x14ac:dyDescent="0.25">
      <c r="A2408" s="153">
        <v>13</v>
      </c>
      <c r="B2408" s="128" t="s">
        <v>3001</v>
      </c>
      <c r="C2408" s="154" t="s">
        <v>2918</v>
      </c>
      <c r="D2408" s="155" t="s">
        <v>1848</v>
      </c>
      <c r="E2408" s="211">
        <v>150000</v>
      </c>
      <c r="F2408" s="153"/>
      <c r="G2408" s="32">
        <v>150000</v>
      </c>
      <c r="H2408" s="125"/>
      <c r="I2408" s="125"/>
      <c r="J2408" s="126"/>
      <c r="K2408" s="126"/>
      <c r="L2408" s="137"/>
      <c r="M2408" s="137"/>
      <c r="N2408" s="126"/>
      <c r="O2408" s="125"/>
      <c r="P2408" s="125"/>
      <c r="Q2408" s="137"/>
      <c r="R2408" s="137"/>
      <c r="S2408" s="137"/>
      <c r="T2408" s="137"/>
    </row>
    <row r="2409" spans="1:20" ht="15.6" customHeight="1" x14ac:dyDescent="0.25">
      <c r="A2409" s="153">
        <v>14</v>
      </c>
      <c r="B2409" s="128" t="s">
        <v>3002</v>
      </c>
      <c r="C2409" s="154" t="s">
        <v>2919</v>
      </c>
      <c r="D2409" s="155" t="s">
        <v>1848</v>
      </c>
      <c r="E2409" s="211">
        <v>150000</v>
      </c>
      <c r="F2409" s="153"/>
      <c r="G2409" s="32">
        <v>150000</v>
      </c>
      <c r="H2409" s="125"/>
      <c r="I2409" s="125"/>
      <c r="J2409" s="126"/>
      <c r="K2409" s="126"/>
      <c r="L2409" s="137"/>
      <c r="M2409" s="137"/>
      <c r="N2409" s="126"/>
      <c r="O2409" s="125"/>
      <c r="P2409" s="125"/>
      <c r="Q2409" s="137"/>
      <c r="R2409" s="137"/>
      <c r="S2409" s="137"/>
      <c r="T2409" s="137"/>
    </row>
    <row r="2410" spans="1:20" ht="15.6" customHeight="1" x14ac:dyDescent="0.25">
      <c r="A2410" s="153">
        <v>15</v>
      </c>
      <c r="B2410" s="128" t="s">
        <v>3003</v>
      </c>
      <c r="C2410" s="154" t="s">
        <v>2920</v>
      </c>
      <c r="D2410" s="155" t="s">
        <v>1848</v>
      </c>
      <c r="E2410" s="211">
        <v>150000</v>
      </c>
      <c r="F2410" s="153"/>
      <c r="G2410" s="32">
        <v>150000</v>
      </c>
      <c r="H2410" s="125"/>
      <c r="I2410" s="125"/>
      <c r="J2410" s="126"/>
      <c r="K2410" s="126"/>
      <c r="L2410" s="137"/>
      <c r="M2410" s="137"/>
      <c r="N2410" s="126"/>
      <c r="O2410" s="125"/>
      <c r="P2410" s="125"/>
      <c r="Q2410" s="137"/>
      <c r="R2410" s="137"/>
      <c r="S2410" s="137"/>
      <c r="T2410" s="137"/>
    </row>
    <row r="2411" spans="1:20" ht="15.6" customHeight="1" x14ac:dyDescent="0.25">
      <c r="A2411" s="153">
        <v>16</v>
      </c>
      <c r="B2411" s="128" t="s">
        <v>3004</v>
      </c>
      <c r="C2411" s="154" t="s">
        <v>2921</v>
      </c>
      <c r="D2411" s="155" t="s">
        <v>1848</v>
      </c>
      <c r="E2411" s="211">
        <v>150000</v>
      </c>
      <c r="F2411" s="153"/>
      <c r="G2411" s="136" t="s">
        <v>2564</v>
      </c>
      <c r="H2411" s="32">
        <v>150000</v>
      </c>
      <c r="I2411" s="125"/>
      <c r="J2411" s="126"/>
      <c r="K2411" s="126"/>
      <c r="L2411" s="137"/>
      <c r="M2411" s="137"/>
      <c r="N2411" s="126"/>
      <c r="O2411" s="125"/>
      <c r="P2411" s="125"/>
      <c r="Q2411" s="137"/>
      <c r="R2411" s="137"/>
      <c r="S2411" s="137"/>
      <c r="T2411" s="137"/>
    </row>
    <row r="2412" spans="1:20" ht="15.6" customHeight="1" x14ac:dyDescent="0.25">
      <c r="A2412" s="153">
        <v>17</v>
      </c>
      <c r="B2412" s="128" t="s">
        <v>3005</v>
      </c>
      <c r="C2412" s="154" t="s">
        <v>2922</v>
      </c>
      <c r="D2412" s="155" t="s">
        <v>1848</v>
      </c>
      <c r="E2412" s="211">
        <v>150000</v>
      </c>
      <c r="F2412" s="153"/>
      <c r="G2412" s="136" t="s">
        <v>2564</v>
      </c>
      <c r="H2412" s="32">
        <v>150000</v>
      </c>
      <c r="I2412" s="125"/>
      <c r="J2412" s="126"/>
      <c r="K2412" s="126"/>
      <c r="L2412" s="137"/>
      <c r="M2412" s="137"/>
      <c r="N2412" s="126"/>
      <c r="O2412" s="125"/>
      <c r="P2412" s="125"/>
      <c r="Q2412" s="137"/>
      <c r="R2412" s="137"/>
      <c r="S2412" s="137"/>
      <c r="T2412" s="137"/>
    </row>
    <row r="2413" spans="1:20" ht="15.6" customHeight="1" x14ac:dyDescent="0.25">
      <c r="A2413" s="153">
        <v>18</v>
      </c>
      <c r="B2413" s="128" t="s">
        <v>3006</v>
      </c>
      <c r="C2413" s="154" t="s">
        <v>2923</v>
      </c>
      <c r="D2413" s="155" t="s">
        <v>1848</v>
      </c>
      <c r="E2413" s="211">
        <v>150000</v>
      </c>
      <c r="F2413" s="153"/>
      <c r="G2413" s="136" t="s">
        <v>2564</v>
      </c>
      <c r="H2413" s="32">
        <v>150000</v>
      </c>
      <c r="I2413" s="125"/>
      <c r="J2413" s="126"/>
      <c r="K2413" s="126"/>
      <c r="L2413" s="137"/>
      <c r="M2413" s="137"/>
      <c r="N2413" s="126"/>
      <c r="O2413" s="125"/>
      <c r="P2413" s="125"/>
      <c r="Q2413" s="137"/>
      <c r="R2413" s="137"/>
      <c r="S2413" s="137"/>
      <c r="T2413" s="137"/>
    </row>
    <row r="2414" spans="1:20" ht="15.6" customHeight="1" x14ac:dyDescent="0.25">
      <c r="A2414" s="153">
        <v>19</v>
      </c>
      <c r="B2414" s="128" t="s">
        <v>3007</v>
      </c>
      <c r="C2414" s="154" t="s">
        <v>2924</v>
      </c>
      <c r="D2414" s="155" t="s">
        <v>1848</v>
      </c>
      <c r="E2414" s="211">
        <v>150000</v>
      </c>
      <c r="F2414" s="153"/>
      <c r="G2414" s="136" t="s">
        <v>2564</v>
      </c>
      <c r="H2414" s="32">
        <v>150000</v>
      </c>
      <c r="I2414" s="125"/>
      <c r="J2414" s="126"/>
      <c r="K2414" s="126"/>
      <c r="L2414" s="137"/>
      <c r="M2414" s="137"/>
      <c r="N2414" s="126"/>
      <c r="O2414" s="125"/>
      <c r="P2414" s="125"/>
      <c r="Q2414" s="137"/>
      <c r="R2414" s="137"/>
      <c r="S2414" s="137"/>
      <c r="T2414" s="137"/>
    </row>
    <row r="2415" spans="1:20" ht="15.6" customHeight="1" x14ac:dyDescent="0.25">
      <c r="A2415" s="153">
        <v>20</v>
      </c>
      <c r="B2415" s="128" t="s">
        <v>3008</v>
      </c>
      <c r="C2415" s="154" t="s">
        <v>2925</v>
      </c>
      <c r="D2415" s="155" t="s">
        <v>1848</v>
      </c>
      <c r="E2415" s="211">
        <v>150000</v>
      </c>
      <c r="F2415" s="153"/>
      <c r="G2415" s="136" t="s">
        <v>2564</v>
      </c>
      <c r="H2415" s="32">
        <v>150000</v>
      </c>
      <c r="I2415" s="125"/>
      <c r="J2415" s="126"/>
      <c r="K2415" s="126"/>
      <c r="L2415" s="137"/>
      <c r="M2415" s="137"/>
      <c r="N2415" s="126"/>
      <c r="O2415" s="125"/>
      <c r="P2415" s="125"/>
      <c r="Q2415" s="137"/>
      <c r="R2415" s="137"/>
      <c r="S2415" s="137"/>
      <c r="T2415" s="137"/>
    </row>
    <row r="2416" spans="1:20" ht="15.6" customHeight="1" x14ac:dyDescent="0.25">
      <c r="A2416" s="153">
        <v>21</v>
      </c>
      <c r="B2416" s="128" t="s">
        <v>3009</v>
      </c>
      <c r="C2416" s="154" t="s">
        <v>2926</v>
      </c>
      <c r="D2416" s="155" t="s">
        <v>1848</v>
      </c>
      <c r="E2416" s="211">
        <v>150000</v>
      </c>
      <c r="F2416" s="153"/>
      <c r="G2416" s="136" t="s">
        <v>2564</v>
      </c>
      <c r="H2416" s="32">
        <v>150000</v>
      </c>
      <c r="I2416" s="125"/>
      <c r="J2416" s="126"/>
      <c r="K2416" s="126"/>
      <c r="L2416" s="137"/>
      <c r="M2416" s="137"/>
      <c r="N2416" s="126"/>
      <c r="O2416" s="125"/>
      <c r="P2416" s="125"/>
      <c r="Q2416" s="137"/>
      <c r="R2416" s="137"/>
      <c r="S2416" s="137"/>
      <c r="T2416" s="137"/>
    </row>
    <row r="2417" spans="1:20" ht="15.6" customHeight="1" x14ac:dyDescent="0.25">
      <c r="A2417" s="153">
        <v>22</v>
      </c>
      <c r="B2417" s="128" t="s">
        <v>3010</v>
      </c>
      <c r="C2417" s="154" t="s">
        <v>2927</v>
      </c>
      <c r="D2417" s="155" t="s">
        <v>1848</v>
      </c>
      <c r="E2417" s="211">
        <v>150000</v>
      </c>
      <c r="F2417" s="153"/>
      <c r="G2417" s="136" t="s">
        <v>2564</v>
      </c>
      <c r="H2417" s="32">
        <v>150000</v>
      </c>
      <c r="I2417" s="125"/>
      <c r="J2417" s="126"/>
      <c r="K2417" s="126"/>
      <c r="L2417" s="137"/>
      <c r="M2417" s="137"/>
      <c r="N2417" s="126"/>
      <c r="O2417" s="125"/>
      <c r="P2417" s="125"/>
      <c r="Q2417" s="137"/>
      <c r="R2417" s="137"/>
      <c r="S2417" s="137"/>
      <c r="T2417" s="137"/>
    </row>
    <row r="2418" spans="1:20" ht="15.6" customHeight="1" x14ac:dyDescent="0.25">
      <c r="A2418" s="153">
        <v>23</v>
      </c>
      <c r="B2418" s="128" t="s">
        <v>3011</v>
      </c>
      <c r="C2418" s="154" t="s">
        <v>2928</v>
      </c>
      <c r="D2418" s="155" t="s">
        <v>1848</v>
      </c>
      <c r="E2418" s="211">
        <v>150000</v>
      </c>
      <c r="F2418" s="153"/>
      <c r="G2418" s="136" t="s">
        <v>2564</v>
      </c>
      <c r="H2418" s="32">
        <v>150000</v>
      </c>
      <c r="I2418" s="125"/>
      <c r="J2418" s="126"/>
      <c r="K2418" s="126"/>
      <c r="L2418" s="137"/>
      <c r="M2418" s="137"/>
      <c r="N2418" s="126"/>
      <c r="O2418" s="125"/>
      <c r="P2418" s="125"/>
      <c r="Q2418" s="137"/>
      <c r="R2418" s="137"/>
      <c r="S2418" s="137"/>
      <c r="T2418" s="137"/>
    </row>
    <row r="2419" spans="1:20" ht="15.6" customHeight="1" x14ac:dyDescent="0.25">
      <c r="A2419" s="153">
        <v>24</v>
      </c>
      <c r="B2419" s="128" t="s">
        <v>3012</v>
      </c>
      <c r="C2419" s="154" t="s">
        <v>2929</v>
      </c>
      <c r="D2419" s="155" t="s">
        <v>1848</v>
      </c>
      <c r="E2419" s="211">
        <v>150000</v>
      </c>
      <c r="F2419" s="153"/>
      <c r="G2419" s="136" t="s">
        <v>2564</v>
      </c>
      <c r="H2419" s="32">
        <v>150000</v>
      </c>
      <c r="I2419" s="125"/>
      <c r="J2419" s="126"/>
      <c r="K2419" s="126"/>
      <c r="L2419" s="137"/>
      <c r="M2419" s="137"/>
      <c r="N2419" s="126"/>
      <c r="O2419" s="125"/>
      <c r="P2419" s="125"/>
      <c r="Q2419" s="137"/>
      <c r="R2419" s="137"/>
      <c r="S2419" s="137"/>
      <c r="T2419" s="137"/>
    </row>
    <row r="2420" spans="1:20" ht="15.6" customHeight="1" x14ac:dyDescent="0.25">
      <c r="A2420" s="153">
        <v>25</v>
      </c>
      <c r="B2420" s="128" t="s">
        <v>3013</v>
      </c>
      <c r="C2420" s="154" t="s">
        <v>2930</v>
      </c>
      <c r="D2420" s="155" t="s">
        <v>1848</v>
      </c>
      <c r="E2420" s="211">
        <v>150000</v>
      </c>
      <c r="F2420" s="153"/>
      <c r="G2420" s="136" t="s">
        <v>2564</v>
      </c>
      <c r="H2420" s="32">
        <v>150000</v>
      </c>
      <c r="I2420" s="125"/>
      <c r="J2420" s="126"/>
      <c r="K2420" s="126"/>
      <c r="L2420" s="137"/>
      <c r="M2420" s="137"/>
      <c r="N2420" s="126"/>
      <c r="O2420" s="125"/>
      <c r="P2420" s="125"/>
      <c r="Q2420" s="137"/>
      <c r="R2420" s="137"/>
      <c r="S2420" s="137"/>
      <c r="T2420" s="137"/>
    </row>
    <row r="2421" spans="1:20" ht="15.6" customHeight="1" x14ac:dyDescent="0.25">
      <c r="A2421" s="153">
        <v>26</v>
      </c>
      <c r="B2421" s="128" t="s">
        <v>3014</v>
      </c>
      <c r="C2421" s="154" t="s">
        <v>2931</v>
      </c>
      <c r="D2421" s="155" t="s">
        <v>1848</v>
      </c>
      <c r="E2421" s="211">
        <v>1500000</v>
      </c>
      <c r="F2421" s="153" t="s">
        <v>3105</v>
      </c>
      <c r="G2421" s="136" t="s">
        <v>2564</v>
      </c>
      <c r="H2421" s="32">
        <v>1500000</v>
      </c>
      <c r="I2421" s="125"/>
      <c r="J2421" s="126"/>
      <c r="K2421" s="126"/>
      <c r="L2421" s="137"/>
      <c r="M2421" s="137"/>
      <c r="N2421" s="126"/>
      <c r="O2421" s="125"/>
      <c r="P2421" s="125"/>
      <c r="Q2421" s="137"/>
      <c r="R2421" s="137"/>
      <c r="S2421" s="137"/>
      <c r="T2421" s="137"/>
    </row>
    <row r="2422" spans="1:20" ht="15.6" customHeight="1" x14ac:dyDescent="0.25">
      <c r="A2422" s="153">
        <v>27</v>
      </c>
      <c r="B2422" s="128" t="s">
        <v>3015</v>
      </c>
      <c r="C2422" s="154" t="s">
        <v>2932</v>
      </c>
      <c r="D2422" s="155" t="s">
        <v>2576</v>
      </c>
      <c r="E2422" s="211">
        <v>430000</v>
      </c>
      <c r="F2422" s="153"/>
      <c r="G2422" s="136" t="s">
        <v>2564</v>
      </c>
      <c r="H2422" s="32">
        <v>430000</v>
      </c>
      <c r="I2422" s="125"/>
      <c r="J2422" s="126"/>
      <c r="K2422" s="126"/>
      <c r="L2422" s="137"/>
      <c r="M2422" s="137"/>
      <c r="N2422" s="126"/>
      <c r="O2422" s="125"/>
      <c r="P2422" s="125"/>
      <c r="Q2422" s="137"/>
      <c r="R2422" s="137"/>
      <c r="S2422" s="137"/>
      <c r="T2422" s="137"/>
    </row>
    <row r="2423" spans="1:20" ht="15.6" customHeight="1" x14ac:dyDescent="0.25">
      <c r="A2423" s="153">
        <v>28</v>
      </c>
      <c r="B2423" s="128" t="s">
        <v>3016</v>
      </c>
      <c r="C2423" s="154" t="s">
        <v>2933</v>
      </c>
      <c r="D2423" s="155" t="s">
        <v>1848</v>
      </c>
      <c r="E2423" s="211">
        <v>150000</v>
      </c>
      <c r="F2423" s="153"/>
      <c r="G2423" s="136" t="s">
        <v>2564</v>
      </c>
      <c r="H2423" s="32">
        <v>150000</v>
      </c>
      <c r="I2423" s="125"/>
      <c r="J2423" s="126"/>
      <c r="K2423" s="126"/>
      <c r="L2423" s="137"/>
      <c r="M2423" s="137"/>
      <c r="N2423" s="126"/>
      <c r="O2423" s="125"/>
      <c r="P2423" s="125"/>
      <c r="Q2423" s="137"/>
      <c r="R2423" s="137"/>
      <c r="S2423" s="137"/>
      <c r="T2423" s="137"/>
    </row>
    <row r="2424" spans="1:20" ht="15.6" customHeight="1" x14ac:dyDescent="0.25">
      <c r="A2424" s="153">
        <v>29</v>
      </c>
      <c r="B2424" s="128" t="s">
        <v>3017</v>
      </c>
      <c r="C2424" s="154" t="s">
        <v>2503</v>
      </c>
      <c r="D2424" s="155" t="s">
        <v>1848</v>
      </c>
      <c r="E2424" s="211">
        <v>150000</v>
      </c>
      <c r="F2424" s="153"/>
      <c r="G2424" s="136" t="s">
        <v>2564</v>
      </c>
      <c r="H2424" s="32">
        <v>150000</v>
      </c>
      <c r="I2424" s="125"/>
      <c r="J2424" s="126"/>
      <c r="K2424" s="126"/>
      <c r="L2424" s="137"/>
      <c r="M2424" s="137"/>
      <c r="N2424" s="126"/>
      <c r="O2424" s="125"/>
      <c r="P2424" s="125"/>
      <c r="Q2424" s="137"/>
      <c r="R2424" s="137"/>
      <c r="S2424" s="137"/>
      <c r="T2424" s="137"/>
    </row>
    <row r="2425" spans="1:20" ht="15.6" customHeight="1" x14ac:dyDescent="0.25">
      <c r="A2425" s="153">
        <v>30</v>
      </c>
      <c r="B2425" s="128" t="s">
        <v>3018</v>
      </c>
      <c r="C2425" s="154" t="s">
        <v>2934</v>
      </c>
      <c r="D2425" s="155" t="s">
        <v>2576</v>
      </c>
      <c r="E2425" s="211">
        <v>430000</v>
      </c>
      <c r="F2425" s="153"/>
      <c r="G2425" s="136" t="s">
        <v>2564</v>
      </c>
      <c r="H2425" s="32">
        <v>430000</v>
      </c>
      <c r="I2425" s="125"/>
      <c r="J2425" s="126"/>
      <c r="K2425" s="126"/>
      <c r="L2425" s="137"/>
      <c r="M2425" s="137"/>
      <c r="N2425" s="126"/>
      <c r="O2425" s="125"/>
      <c r="P2425" s="125"/>
      <c r="Q2425" s="137"/>
      <c r="R2425" s="137"/>
      <c r="S2425" s="137"/>
      <c r="T2425" s="137"/>
    </row>
    <row r="2426" spans="1:20" ht="15.6" customHeight="1" x14ac:dyDescent="0.25">
      <c r="A2426" s="153">
        <v>31</v>
      </c>
      <c r="B2426" s="128" t="s">
        <v>3019</v>
      </c>
      <c r="C2426" s="154" t="s">
        <v>2935</v>
      </c>
      <c r="D2426" s="155" t="s">
        <v>1848</v>
      </c>
      <c r="E2426" s="211">
        <v>150000</v>
      </c>
      <c r="F2426" s="153"/>
      <c r="G2426" s="136" t="s">
        <v>2564</v>
      </c>
      <c r="H2426" s="32">
        <v>150000</v>
      </c>
      <c r="I2426" s="125"/>
      <c r="J2426" s="126"/>
      <c r="K2426" s="126"/>
      <c r="L2426" s="137"/>
      <c r="M2426" s="137"/>
      <c r="N2426" s="126"/>
      <c r="O2426" s="125"/>
      <c r="P2426" s="125"/>
      <c r="Q2426" s="137"/>
      <c r="R2426" s="137"/>
      <c r="S2426" s="137"/>
      <c r="T2426" s="137"/>
    </row>
    <row r="2427" spans="1:20" ht="15.6" customHeight="1" x14ac:dyDescent="0.25">
      <c r="A2427" s="153">
        <v>32</v>
      </c>
      <c r="B2427" s="128" t="s">
        <v>3020</v>
      </c>
      <c r="C2427" s="154" t="s">
        <v>2936</v>
      </c>
      <c r="D2427" s="155" t="s">
        <v>1848</v>
      </c>
      <c r="E2427" s="211">
        <v>150000</v>
      </c>
      <c r="F2427" s="153"/>
      <c r="G2427" s="136" t="s">
        <v>2564</v>
      </c>
      <c r="H2427" s="32">
        <v>150000</v>
      </c>
      <c r="I2427" s="125"/>
      <c r="J2427" s="126"/>
      <c r="K2427" s="126"/>
      <c r="L2427" s="137"/>
      <c r="M2427" s="137"/>
      <c r="N2427" s="126"/>
      <c r="O2427" s="125"/>
      <c r="P2427" s="125"/>
      <c r="Q2427" s="137"/>
      <c r="R2427" s="137"/>
      <c r="S2427" s="137"/>
      <c r="T2427" s="137"/>
    </row>
    <row r="2428" spans="1:20" ht="15.6" customHeight="1" x14ac:dyDescent="0.25">
      <c r="A2428" s="153">
        <v>33</v>
      </c>
      <c r="B2428" s="128" t="s">
        <v>3021</v>
      </c>
      <c r="C2428" s="154" t="s">
        <v>2937</v>
      </c>
      <c r="D2428" s="155" t="s">
        <v>1848</v>
      </c>
      <c r="E2428" s="211">
        <v>150000</v>
      </c>
      <c r="F2428" s="153"/>
      <c r="G2428" s="136" t="s">
        <v>2564</v>
      </c>
      <c r="H2428" s="32">
        <v>150000</v>
      </c>
      <c r="I2428" s="125"/>
      <c r="J2428" s="126"/>
      <c r="K2428" s="126"/>
      <c r="L2428" s="137"/>
      <c r="M2428" s="137"/>
      <c r="N2428" s="126"/>
      <c r="O2428" s="125"/>
      <c r="P2428" s="125"/>
      <c r="Q2428" s="137"/>
      <c r="R2428" s="137"/>
      <c r="S2428" s="137"/>
      <c r="T2428" s="137"/>
    </row>
    <row r="2429" spans="1:20" ht="15.6" customHeight="1" x14ac:dyDescent="0.25">
      <c r="A2429" s="153">
        <v>34</v>
      </c>
      <c r="B2429" s="128" t="s">
        <v>3022</v>
      </c>
      <c r="C2429" s="154" t="s">
        <v>2938</v>
      </c>
      <c r="D2429" s="155" t="s">
        <v>1848</v>
      </c>
      <c r="E2429" s="211">
        <v>150000</v>
      </c>
      <c r="F2429" s="153"/>
      <c r="G2429" s="136" t="s">
        <v>2564</v>
      </c>
      <c r="H2429" s="32">
        <v>150000</v>
      </c>
      <c r="I2429" s="125"/>
      <c r="J2429" s="126"/>
      <c r="K2429" s="126"/>
      <c r="L2429" s="137"/>
      <c r="M2429" s="137"/>
      <c r="N2429" s="126"/>
      <c r="O2429" s="125"/>
      <c r="P2429" s="125"/>
      <c r="Q2429" s="137"/>
      <c r="R2429" s="137"/>
      <c r="S2429" s="137"/>
      <c r="T2429" s="137"/>
    </row>
    <row r="2430" spans="1:20" ht="15.6" customHeight="1" x14ac:dyDescent="0.25">
      <c r="A2430" s="153">
        <v>35</v>
      </c>
      <c r="B2430" s="128" t="s">
        <v>3023</v>
      </c>
      <c r="C2430" s="154" t="s">
        <v>2939</v>
      </c>
      <c r="D2430" s="155" t="s">
        <v>1848</v>
      </c>
      <c r="E2430" s="211">
        <v>150000</v>
      </c>
      <c r="F2430" s="153"/>
      <c r="G2430" s="136" t="s">
        <v>2564</v>
      </c>
      <c r="H2430" s="32">
        <v>150000</v>
      </c>
      <c r="I2430" s="125"/>
      <c r="J2430" s="126"/>
      <c r="K2430" s="126"/>
      <c r="L2430" s="137"/>
      <c r="M2430" s="137"/>
      <c r="N2430" s="126"/>
      <c r="O2430" s="125"/>
      <c r="P2430" s="125"/>
      <c r="Q2430" s="137"/>
      <c r="R2430" s="137"/>
      <c r="S2430" s="137"/>
      <c r="T2430" s="137"/>
    </row>
    <row r="2431" spans="1:20" ht="15.6" customHeight="1" x14ac:dyDescent="0.25">
      <c r="A2431" s="153">
        <v>36</v>
      </c>
      <c r="B2431" s="128" t="s">
        <v>3024</v>
      </c>
      <c r="C2431" s="154" t="s">
        <v>2940</v>
      </c>
      <c r="D2431" s="155" t="s">
        <v>1848</v>
      </c>
      <c r="E2431" s="211">
        <v>150000</v>
      </c>
      <c r="F2431" s="153"/>
      <c r="G2431" s="136" t="s">
        <v>2564</v>
      </c>
      <c r="H2431" s="32">
        <v>150000</v>
      </c>
      <c r="I2431" s="125"/>
      <c r="J2431" s="126"/>
      <c r="K2431" s="126"/>
      <c r="L2431" s="137"/>
      <c r="M2431" s="137"/>
      <c r="N2431" s="126"/>
      <c r="O2431" s="125"/>
      <c r="P2431" s="125"/>
      <c r="Q2431" s="137"/>
      <c r="R2431" s="137"/>
      <c r="S2431" s="137"/>
      <c r="T2431" s="137"/>
    </row>
    <row r="2432" spans="1:20" ht="15.6" customHeight="1" x14ac:dyDescent="0.25">
      <c r="A2432" s="153">
        <v>37</v>
      </c>
      <c r="B2432" s="128" t="s">
        <v>3025</v>
      </c>
      <c r="C2432" s="154" t="s">
        <v>2941</v>
      </c>
      <c r="D2432" s="155" t="s">
        <v>1848</v>
      </c>
      <c r="E2432" s="211">
        <v>150000</v>
      </c>
      <c r="F2432" s="153"/>
      <c r="G2432" s="136" t="s">
        <v>2564</v>
      </c>
      <c r="H2432" s="32">
        <v>150000</v>
      </c>
      <c r="I2432" s="125"/>
      <c r="J2432" s="126"/>
      <c r="K2432" s="126"/>
      <c r="L2432" s="137"/>
      <c r="M2432" s="137"/>
      <c r="N2432" s="126"/>
      <c r="O2432" s="125"/>
      <c r="P2432" s="125"/>
      <c r="Q2432" s="137"/>
      <c r="R2432" s="137"/>
      <c r="S2432" s="137"/>
      <c r="T2432" s="137"/>
    </row>
    <row r="2433" spans="1:20" ht="15.6" customHeight="1" x14ac:dyDescent="0.25">
      <c r="A2433" s="153">
        <v>38</v>
      </c>
      <c r="B2433" s="128" t="s">
        <v>3026</v>
      </c>
      <c r="C2433" s="154" t="s">
        <v>2942</v>
      </c>
      <c r="D2433" s="155" t="s">
        <v>1848</v>
      </c>
      <c r="E2433" s="211">
        <v>150000</v>
      </c>
      <c r="F2433" s="153"/>
      <c r="G2433" s="136" t="s">
        <v>2564</v>
      </c>
      <c r="H2433" s="32">
        <v>150000</v>
      </c>
      <c r="I2433" s="125"/>
      <c r="J2433" s="126"/>
      <c r="K2433" s="126"/>
      <c r="L2433" s="137"/>
      <c r="M2433" s="137"/>
      <c r="N2433" s="126"/>
      <c r="O2433" s="125"/>
      <c r="P2433" s="125"/>
      <c r="Q2433" s="137"/>
      <c r="R2433" s="137"/>
      <c r="S2433" s="137"/>
      <c r="T2433" s="137"/>
    </row>
    <row r="2434" spans="1:20" ht="15.6" customHeight="1" x14ac:dyDescent="0.25">
      <c r="A2434" s="153">
        <v>39</v>
      </c>
      <c r="B2434" s="128" t="s">
        <v>3027</v>
      </c>
      <c r="C2434" s="154" t="s">
        <v>2943</v>
      </c>
      <c r="D2434" s="155" t="s">
        <v>1848</v>
      </c>
      <c r="E2434" s="211">
        <v>150000</v>
      </c>
      <c r="F2434" s="153"/>
      <c r="G2434" s="136" t="s">
        <v>2564</v>
      </c>
      <c r="H2434" s="32">
        <v>150000</v>
      </c>
      <c r="I2434" s="125"/>
      <c r="J2434" s="126"/>
      <c r="K2434" s="126"/>
      <c r="L2434" s="137"/>
      <c r="M2434" s="137"/>
      <c r="N2434" s="126"/>
      <c r="O2434" s="125"/>
      <c r="P2434" s="125"/>
      <c r="Q2434" s="137"/>
      <c r="R2434" s="137"/>
      <c r="S2434" s="137"/>
      <c r="T2434" s="137"/>
    </row>
    <row r="2435" spans="1:20" ht="14.45" customHeight="1" x14ac:dyDescent="0.25">
      <c r="A2435" s="153">
        <v>40</v>
      </c>
      <c r="B2435" s="128" t="s">
        <v>3028</v>
      </c>
      <c r="C2435" s="154" t="s">
        <v>2944</v>
      </c>
      <c r="D2435" s="155" t="s">
        <v>1848</v>
      </c>
      <c r="E2435" s="211">
        <v>150000</v>
      </c>
      <c r="F2435" s="153"/>
      <c r="G2435" s="136" t="s">
        <v>2564</v>
      </c>
      <c r="H2435" s="32">
        <v>150000</v>
      </c>
      <c r="I2435" s="125"/>
      <c r="J2435" s="126"/>
      <c r="K2435" s="126"/>
      <c r="L2435" s="137"/>
      <c r="M2435" s="137"/>
      <c r="N2435" s="126"/>
      <c r="O2435" s="125"/>
      <c r="P2435" s="125"/>
      <c r="Q2435" s="137"/>
      <c r="R2435" s="137"/>
      <c r="S2435" s="137"/>
      <c r="T2435" s="137"/>
    </row>
    <row r="2436" spans="1:20" ht="14.45" customHeight="1" x14ac:dyDescent="0.25">
      <c r="A2436" s="153">
        <v>41</v>
      </c>
      <c r="B2436" s="128" t="s">
        <v>3029</v>
      </c>
      <c r="C2436" s="154" t="s">
        <v>2945</v>
      </c>
      <c r="D2436" s="155" t="s">
        <v>1848</v>
      </c>
      <c r="E2436" s="211">
        <v>150000</v>
      </c>
      <c r="F2436" s="153"/>
      <c r="G2436" s="136" t="s">
        <v>2564</v>
      </c>
      <c r="H2436" s="32">
        <v>150000</v>
      </c>
      <c r="I2436" s="125"/>
      <c r="J2436" s="126"/>
      <c r="K2436" s="126"/>
      <c r="L2436" s="137"/>
      <c r="M2436" s="137"/>
      <c r="N2436" s="126"/>
      <c r="O2436" s="125"/>
      <c r="P2436" s="125"/>
      <c r="Q2436" s="137"/>
      <c r="R2436" s="137"/>
      <c r="S2436" s="137"/>
      <c r="T2436" s="137"/>
    </row>
    <row r="2437" spans="1:20" ht="15.6" customHeight="1" x14ac:dyDescent="0.25">
      <c r="A2437" s="153">
        <v>42</v>
      </c>
      <c r="B2437" s="128" t="s">
        <v>3030</v>
      </c>
      <c r="C2437" s="154" t="s">
        <v>2946</v>
      </c>
      <c r="D2437" s="155" t="s">
        <v>1848</v>
      </c>
      <c r="E2437" s="211">
        <v>150000</v>
      </c>
      <c r="F2437" s="153"/>
      <c r="G2437" s="136" t="s">
        <v>2564</v>
      </c>
      <c r="H2437" s="32">
        <v>150000</v>
      </c>
      <c r="I2437" s="125"/>
      <c r="J2437" s="126"/>
      <c r="K2437" s="126"/>
      <c r="L2437" s="137"/>
      <c r="M2437" s="137"/>
      <c r="N2437" s="126"/>
      <c r="O2437" s="125"/>
      <c r="P2437" s="125"/>
      <c r="Q2437" s="137"/>
      <c r="R2437" s="137"/>
      <c r="S2437" s="137"/>
      <c r="T2437" s="137"/>
    </row>
    <row r="2438" spans="1:20" ht="15.6" customHeight="1" x14ac:dyDescent="0.25">
      <c r="A2438" s="153">
        <v>43</v>
      </c>
      <c r="B2438" s="128" t="s">
        <v>3031</v>
      </c>
      <c r="C2438" s="154" t="s">
        <v>2947</v>
      </c>
      <c r="D2438" s="155" t="s">
        <v>2576</v>
      </c>
      <c r="E2438" s="211">
        <v>430000</v>
      </c>
      <c r="F2438" s="153"/>
      <c r="G2438" s="136" t="s">
        <v>2564</v>
      </c>
      <c r="H2438" s="32">
        <v>430000</v>
      </c>
      <c r="I2438" s="125"/>
      <c r="J2438" s="126"/>
      <c r="K2438" s="126"/>
      <c r="L2438" s="137"/>
      <c r="M2438" s="137"/>
      <c r="N2438" s="126"/>
      <c r="O2438" s="125"/>
      <c r="P2438" s="125"/>
      <c r="Q2438" s="137"/>
      <c r="R2438" s="137"/>
      <c r="S2438" s="137"/>
      <c r="T2438" s="137"/>
    </row>
    <row r="2439" spans="1:20" ht="15.6" customHeight="1" x14ac:dyDescent="0.25">
      <c r="A2439" s="153">
        <v>44</v>
      </c>
      <c r="B2439" s="128" t="s">
        <v>3032</v>
      </c>
      <c r="C2439" s="154" t="s">
        <v>2948</v>
      </c>
      <c r="D2439" s="155" t="s">
        <v>1848</v>
      </c>
      <c r="E2439" s="211">
        <v>150000</v>
      </c>
      <c r="F2439" s="153"/>
      <c r="G2439" s="136" t="s">
        <v>2564</v>
      </c>
      <c r="H2439" s="32">
        <v>150000</v>
      </c>
      <c r="I2439" s="125"/>
      <c r="J2439" s="126"/>
      <c r="K2439" s="126"/>
      <c r="L2439" s="137"/>
      <c r="M2439" s="137"/>
      <c r="N2439" s="126"/>
      <c r="O2439" s="125"/>
      <c r="P2439" s="125"/>
      <c r="Q2439" s="137"/>
      <c r="R2439" s="137"/>
      <c r="S2439" s="137"/>
      <c r="T2439" s="137"/>
    </row>
    <row r="2440" spans="1:20" ht="15.6" customHeight="1" x14ac:dyDescent="0.25">
      <c r="A2440" s="153">
        <v>45</v>
      </c>
      <c r="B2440" s="128" t="s">
        <v>3033</v>
      </c>
      <c r="C2440" s="154" t="s">
        <v>2949</v>
      </c>
      <c r="D2440" s="155" t="s">
        <v>1848</v>
      </c>
      <c r="E2440" s="211">
        <v>150000</v>
      </c>
      <c r="F2440" s="153"/>
      <c r="G2440" s="136" t="s">
        <v>2564</v>
      </c>
      <c r="H2440" s="32">
        <v>150000</v>
      </c>
      <c r="I2440" s="125"/>
      <c r="J2440" s="126"/>
      <c r="K2440" s="126"/>
      <c r="L2440" s="137"/>
      <c r="M2440" s="137"/>
      <c r="N2440" s="126"/>
      <c r="O2440" s="125"/>
      <c r="P2440" s="125"/>
      <c r="Q2440" s="137"/>
      <c r="R2440" s="137"/>
      <c r="S2440" s="137"/>
      <c r="T2440" s="137"/>
    </row>
    <row r="2441" spans="1:20" ht="15.6" customHeight="1" x14ac:dyDescent="0.25">
      <c r="A2441" s="153">
        <v>46</v>
      </c>
      <c r="B2441" s="128" t="s">
        <v>3034</v>
      </c>
      <c r="C2441" s="154" t="s">
        <v>2950</v>
      </c>
      <c r="D2441" s="155" t="s">
        <v>1848</v>
      </c>
      <c r="E2441" s="211">
        <v>150000</v>
      </c>
      <c r="F2441" s="153"/>
      <c r="G2441" s="136" t="s">
        <v>2564</v>
      </c>
      <c r="H2441" s="32">
        <v>150000</v>
      </c>
      <c r="I2441" s="125"/>
      <c r="J2441" s="126"/>
      <c r="K2441" s="126"/>
      <c r="L2441" s="137"/>
      <c r="M2441" s="137"/>
      <c r="N2441" s="126"/>
      <c r="O2441" s="125"/>
      <c r="P2441" s="125"/>
      <c r="Q2441" s="137"/>
      <c r="R2441" s="137"/>
      <c r="S2441" s="137"/>
      <c r="T2441" s="137"/>
    </row>
    <row r="2442" spans="1:20" ht="15.6" customHeight="1" x14ac:dyDescent="0.25">
      <c r="A2442" s="153">
        <v>47</v>
      </c>
      <c r="B2442" s="128" t="s">
        <v>3035</v>
      </c>
      <c r="C2442" s="154" t="s">
        <v>2951</v>
      </c>
      <c r="D2442" s="155" t="s">
        <v>1848</v>
      </c>
      <c r="E2442" s="211">
        <v>150000</v>
      </c>
      <c r="F2442" s="153"/>
      <c r="G2442" s="136" t="s">
        <v>2564</v>
      </c>
      <c r="H2442" s="32">
        <v>150000</v>
      </c>
      <c r="I2442" s="125"/>
      <c r="J2442" s="126"/>
      <c r="K2442" s="126"/>
      <c r="L2442" s="137"/>
      <c r="M2442" s="137"/>
      <c r="N2442" s="126"/>
      <c r="O2442" s="125"/>
      <c r="P2442" s="125"/>
      <c r="Q2442" s="137"/>
      <c r="R2442" s="137"/>
      <c r="S2442" s="137"/>
      <c r="T2442" s="137"/>
    </row>
    <row r="2443" spans="1:20" ht="15.6" customHeight="1" x14ac:dyDescent="0.25">
      <c r="A2443" s="153">
        <v>48</v>
      </c>
      <c r="B2443" s="128" t="s">
        <v>3036</v>
      </c>
      <c r="C2443" s="154" t="s">
        <v>2952</v>
      </c>
      <c r="D2443" s="155" t="s">
        <v>1848</v>
      </c>
      <c r="E2443" s="211">
        <v>150000</v>
      </c>
      <c r="F2443" s="153"/>
      <c r="G2443" s="136" t="s">
        <v>2564</v>
      </c>
      <c r="H2443" s="32">
        <v>150000</v>
      </c>
      <c r="I2443" s="125"/>
      <c r="J2443" s="126"/>
      <c r="K2443" s="126"/>
      <c r="L2443" s="137"/>
      <c r="M2443" s="137"/>
      <c r="N2443" s="126"/>
      <c r="O2443" s="125"/>
      <c r="P2443" s="125"/>
      <c r="Q2443" s="137"/>
      <c r="R2443" s="137"/>
      <c r="S2443" s="137"/>
      <c r="T2443" s="137"/>
    </row>
    <row r="2444" spans="1:20" ht="15.6" customHeight="1" x14ac:dyDescent="0.25">
      <c r="A2444" s="153">
        <v>49</v>
      </c>
      <c r="B2444" s="128" t="s">
        <v>3037</v>
      </c>
      <c r="C2444" s="154" t="s">
        <v>2953</v>
      </c>
      <c r="D2444" s="155" t="s">
        <v>1848</v>
      </c>
      <c r="E2444" s="211">
        <v>150000</v>
      </c>
      <c r="F2444" s="153"/>
      <c r="G2444" s="136" t="s">
        <v>2564</v>
      </c>
      <c r="H2444" s="32">
        <v>150000</v>
      </c>
      <c r="I2444" s="125"/>
      <c r="J2444" s="126"/>
      <c r="K2444" s="126"/>
      <c r="L2444" s="137"/>
      <c r="M2444" s="137"/>
      <c r="N2444" s="126"/>
      <c r="O2444" s="125"/>
      <c r="P2444" s="125"/>
      <c r="Q2444" s="137"/>
      <c r="R2444" s="137"/>
      <c r="S2444" s="137"/>
      <c r="T2444" s="137"/>
    </row>
    <row r="2445" spans="1:20" ht="15.6" customHeight="1" x14ac:dyDescent="0.25">
      <c r="A2445" s="153">
        <v>50</v>
      </c>
      <c r="B2445" s="128" t="s">
        <v>3038</v>
      </c>
      <c r="C2445" s="154" t="s">
        <v>2954</v>
      </c>
      <c r="D2445" s="155" t="s">
        <v>1848</v>
      </c>
      <c r="E2445" s="211">
        <v>150000</v>
      </c>
      <c r="F2445" s="153"/>
      <c r="G2445" s="136" t="s">
        <v>2564</v>
      </c>
      <c r="H2445" s="32">
        <v>150000</v>
      </c>
      <c r="I2445" s="125"/>
      <c r="J2445" s="126"/>
      <c r="K2445" s="126"/>
      <c r="L2445" s="137"/>
      <c r="M2445" s="137"/>
      <c r="N2445" s="126"/>
      <c r="O2445" s="125"/>
      <c r="P2445" s="125"/>
      <c r="Q2445" s="137"/>
      <c r="R2445" s="137"/>
      <c r="S2445" s="137"/>
      <c r="T2445" s="137"/>
    </row>
    <row r="2446" spans="1:20" ht="15.6" customHeight="1" x14ac:dyDescent="0.25">
      <c r="A2446" s="153">
        <v>51</v>
      </c>
      <c r="B2446" s="128" t="s">
        <v>3039</v>
      </c>
      <c r="C2446" s="154" t="s">
        <v>2955</v>
      </c>
      <c r="D2446" s="155" t="s">
        <v>1848</v>
      </c>
      <c r="E2446" s="211">
        <v>150000</v>
      </c>
      <c r="F2446" s="153"/>
      <c r="G2446" s="136" t="s">
        <v>2564</v>
      </c>
      <c r="H2446" s="32">
        <v>150000</v>
      </c>
      <c r="I2446" s="125"/>
      <c r="J2446" s="126"/>
      <c r="K2446" s="126"/>
      <c r="L2446" s="137"/>
      <c r="M2446" s="137"/>
      <c r="N2446" s="126"/>
      <c r="O2446" s="125"/>
      <c r="P2446" s="125"/>
      <c r="Q2446" s="137"/>
      <c r="R2446" s="137"/>
      <c r="S2446" s="137"/>
      <c r="T2446" s="137"/>
    </row>
    <row r="2447" spans="1:20" ht="15.6" customHeight="1" x14ac:dyDescent="0.25">
      <c r="A2447" s="153">
        <v>52</v>
      </c>
      <c r="B2447" s="128" t="s">
        <v>3040</v>
      </c>
      <c r="C2447" s="154" t="s">
        <v>2956</v>
      </c>
      <c r="D2447" s="155" t="s">
        <v>1848</v>
      </c>
      <c r="E2447" s="211">
        <v>150000</v>
      </c>
      <c r="F2447" s="153"/>
      <c r="G2447" s="136" t="s">
        <v>2564</v>
      </c>
      <c r="H2447" s="32">
        <v>150000</v>
      </c>
      <c r="I2447" s="125"/>
      <c r="J2447" s="126"/>
      <c r="K2447" s="126"/>
      <c r="L2447" s="137"/>
      <c r="M2447" s="137"/>
      <c r="N2447" s="126"/>
      <c r="O2447" s="125"/>
      <c r="P2447" s="125"/>
      <c r="Q2447" s="137"/>
      <c r="R2447" s="137"/>
      <c r="S2447" s="137"/>
      <c r="T2447" s="137"/>
    </row>
    <row r="2448" spans="1:20" ht="15.6" customHeight="1" x14ac:dyDescent="0.25">
      <c r="A2448" s="153">
        <v>53</v>
      </c>
      <c r="B2448" s="128" t="s">
        <v>3041</v>
      </c>
      <c r="C2448" s="154" t="s">
        <v>2957</v>
      </c>
      <c r="D2448" s="155" t="s">
        <v>1848</v>
      </c>
      <c r="E2448" s="211">
        <v>150000</v>
      </c>
      <c r="F2448" s="153"/>
      <c r="G2448" s="136" t="s">
        <v>2564</v>
      </c>
      <c r="H2448" s="32">
        <v>150000</v>
      </c>
      <c r="I2448" s="125"/>
      <c r="J2448" s="126"/>
      <c r="K2448" s="126"/>
      <c r="L2448" s="137"/>
      <c r="M2448" s="137"/>
      <c r="N2448" s="126"/>
      <c r="O2448" s="125"/>
      <c r="P2448" s="125"/>
      <c r="Q2448" s="137"/>
      <c r="R2448" s="137"/>
      <c r="S2448" s="137"/>
      <c r="T2448" s="137"/>
    </row>
    <row r="2449" spans="1:20" ht="15.6" customHeight="1" x14ac:dyDescent="0.25">
      <c r="A2449" s="153">
        <v>54</v>
      </c>
      <c r="B2449" s="128" t="s">
        <v>3042</v>
      </c>
      <c r="C2449" s="154" t="s">
        <v>2958</v>
      </c>
      <c r="D2449" s="155" t="s">
        <v>1848</v>
      </c>
      <c r="E2449" s="211">
        <v>150000</v>
      </c>
      <c r="F2449" s="153"/>
      <c r="G2449" s="136" t="s">
        <v>2564</v>
      </c>
      <c r="H2449" s="32">
        <v>150000</v>
      </c>
      <c r="I2449" s="125"/>
      <c r="J2449" s="126"/>
      <c r="K2449" s="126"/>
      <c r="L2449" s="137"/>
      <c r="M2449" s="137"/>
      <c r="N2449" s="126"/>
      <c r="O2449" s="125"/>
      <c r="P2449" s="125"/>
      <c r="Q2449" s="137"/>
      <c r="R2449" s="137"/>
      <c r="S2449" s="137"/>
      <c r="T2449" s="137"/>
    </row>
    <row r="2450" spans="1:20" ht="15.6" customHeight="1" x14ac:dyDescent="0.25">
      <c r="A2450" s="153">
        <v>55</v>
      </c>
      <c r="B2450" s="128" t="s">
        <v>3043</v>
      </c>
      <c r="C2450" s="154" t="s">
        <v>2959</v>
      </c>
      <c r="D2450" s="155" t="s">
        <v>1848</v>
      </c>
      <c r="E2450" s="211">
        <v>150000</v>
      </c>
      <c r="F2450" s="153"/>
      <c r="G2450" s="136" t="s">
        <v>2564</v>
      </c>
      <c r="H2450" s="32">
        <v>150000</v>
      </c>
      <c r="I2450" s="125"/>
      <c r="J2450" s="126"/>
      <c r="K2450" s="126"/>
      <c r="L2450" s="137"/>
      <c r="M2450" s="137"/>
      <c r="N2450" s="126"/>
      <c r="O2450" s="125"/>
      <c r="P2450" s="125"/>
      <c r="Q2450" s="137"/>
      <c r="R2450" s="137"/>
      <c r="S2450" s="137"/>
      <c r="T2450" s="137"/>
    </row>
    <row r="2451" spans="1:20" ht="15.6" customHeight="1" x14ac:dyDescent="0.25">
      <c r="A2451" s="153">
        <v>56</v>
      </c>
      <c r="B2451" s="128" t="s">
        <v>3044</v>
      </c>
      <c r="C2451" s="154" t="s">
        <v>2960</v>
      </c>
      <c r="D2451" s="155" t="s">
        <v>2576</v>
      </c>
      <c r="E2451" s="211">
        <v>430000</v>
      </c>
      <c r="F2451" s="153"/>
      <c r="G2451" s="136" t="s">
        <v>2564</v>
      </c>
      <c r="H2451" s="32">
        <v>430000</v>
      </c>
      <c r="I2451" s="125"/>
      <c r="J2451" s="126"/>
      <c r="K2451" s="126"/>
      <c r="L2451" s="137"/>
      <c r="M2451" s="137"/>
      <c r="N2451" s="126"/>
      <c r="O2451" s="125"/>
      <c r="P2451" s="125"/>
      <c r="Q2451" s="137"/>
      <c r="R2451" s="137"/>
      <c r="S2451" s="137"/>
      <c r="T2451" s="137"/>
    </row>
    <row r="2452" spans="1:20" ht="15.6" customHeight="1" x14ac:dyDescent="0.25">
      <c r="A2452" s="153">
        <v>57</v>
      </c>
      <c r="B2452" s="128" t="s">
        <v>3045</v>
      </c>
      <c r="C2452" s="154" t="s">
        <v>2961</v>
      </c>
      <c r="D2452" s="155" t="s">
        <v>1848</v>
      </c>
      <c r="E2452" s="211">
        <v>150000</v>
      </c>
      <c r="F2452" s="153"/>
      <c r="G2452" s="136" t="s">
        <v>2564</v>
      </c>
      <c r="H2452" s="32">
        <v>150000</v>
      </c>
      <c r="I2452" s="125"/>
      <c r="J2452" s="126"/>
      <c r="K2452" s="126"/>
      <c r="L2452" s="137"/>
      <c r="M2452" s="137"/>
      <c r="N2452" s="126"/>
      <c r="O2452" s="125"/>
      <c r="P2452" s="125"/>
      <c r="Q2452" s="137"/>
      <c r="R2452" s="137"/>
      <c r="S2452" s="137"/>
      <c r="T2452" s="137"/>
    </row>
    <row r="2453" spans="1:20" ht="15.6" customHeight="1" x14ac:dyDescent="0.25">
      <c r="A2453" s="153">
        <v>58</v>
      </c>
      <c r="B2453" s="128" t="s">
        <v>3046</v>
      </c>
      <c r="C2453" s="154" t="s">
        <v>2962</v>
      </c>
      <c r="D2453" s="155" t="s">
        <v>1848</v>
      </c>
      <c r="E2453" s="211">
        <v>150000</v>
      </c>
      <c r="F2453" s="153"/>
      <c r="G2453" s="136" t="s">
        <v>2564</v>
      </c>
      <c r="H2453" s="32">
        <v>150000</v>
      </c>
      <c r="I2453" s="125"/>
      <c r="J2453" s="126"/>
      <c r="K2453" s="126"/>
      <c r="L2453" s="137"/>
      <c r="M2453" s="137"/>
      <c r="N2453" s="126"/>
      <c r="O2453" s="125"/>
      <c r="P2453" s="125"/>
      <c r="Q2453" s="137"/>
      <c r="R2453" s="137"/>
      <c r="S2453" s="137"/>
      <c r="T2453" s="137"/>
    </row>
    <row r="2454" spans="1:20" ht="15.6" customHeight="1" x14ac:dyDescent="0.25">
      <c r="A2454" s="153">
        <v>59</v>
      </c>
      <c r="B2454" s="128" t="s">
        <v>3047</v>
      </c>
      <c r="C2454" s="154" t="s">
        <v>2963</v>
      </c>
      <c r="D2454" s="155" t="s">
        <v>1848</v>
      </c>
      <c r="E2454" s="211">
        <v>150000</v>
      </c>
      <c r="F2454" s="153"/>
      <c r="G2454" s="136" t="s">
        <v>2564</v>
      </c>
      <c r="H2454" s="32">
        <v>150000</v>
      </c>
      <c r="I2454" s="125"/>
      <c r="J2454" s="126"/>
      <c r="K2454" s="126"/>
      <c r="L2454" s="137"/>
      <c r="M2454" s="137"/>
      <c r="N2454" s="126"/>
      <c r="O2454" s="125"/>
      <c r="P2454" s="125"/>
      <c r="Q2454" s="137"/>
      <c r="R2454" s="137"/>
      <c r="S2454" s="137"/>
      <c r="T2454" s="137"/>
    </row>
    <row r="2455" spans="1:20" ht="15.6" customHeight="1" x14ac:dyDescent="0.25">
      <c r="A2455" s="153">
        <v>60</v>
      </c>
      <c r="B2455" s="128" t="s">
        <v>3048</v>
      </c>
      <c r="C2455" s="154" t="s">
        <v>2964</v>
      </c>
      <c r="D2455" s="155" t="s">
        <v>1848</v>
      </c>
      <c r="E2455" s="211">
        <v>150000</v>
      </c>
      <c r="F2455" s="153"/>
      <c r="G2455" s="136" t="s">
        <v>2564</v>
      </c>
      <c r="H2455" s="32">
        <v>150000</v>
      </c>
      <c r="I2455" s="125"/>
      <c r="J2455" s="126"/>
      <c r="K2455" s="126"/>
      <c r="L2455" s="137"/>
      <c r="M2455" s="137"/>
      <c r="N2455" s="126"/>
      <c r="O2455" s="125"/>
      <c r="P2455" s="125"/>
      <c r="Q2455" s="137"/>
      <c r="R2455" s="137"/>
      <c r="S2455" s="137"/>
      <c r="T2455" s="137"/>
    </row>
    <row r="2456" spans="1:20" ht="15.6" customHeight="1" x14ac:dyDescent="0.25">
      <c r="A2456" s="153">
        <v>61</v>
      </c>
      <c r="B2456" s="128" t="s">
        <v>3049</v>
      </c>
      <c r="C2456" s="154" t="s">
        <v>2965</v>
      </c>
      <c r="D2456" s="116" t="s">
        <v>2966</v>
      </c>
      <c r="E2456" s="211">
        <v>930000</v>
      </c>
      <c r="F2456" s="153"/>
      <c r="G2456" s="136" t="s">
        <v>2564</v>
      </c>
      <c r="H2456" s="32">
        <v>930000</v>
      </c>
      <c r="I2456" s="125"/>
      <c r="J2456" s="126"/>
      <c r="K2456" s="126"/>
      <c r="L2456" s="137"/>
      <c r="M2456" s="137"/>
      <c r="N2456" s="126"/>
      <c r="O2456" s="125"/>
      <c r="P2456" s="125"/>
      <c r="Q2456" s="137"/>
      <c r="R2456" s="137"/>
      <c r="S2456" s="137"/>
      <c r="T2456" s="137"/>
    </row>
    <row r="2457" spans="1:20" ht="15.6" customHeight="1" x14ac:dyDescent="0.25">
      <c r="A2457" s="153">
        <v>62</v>
      </c>
      <c r="B2457" s="128" t="s">
        <v>3050</v>
      </c>
      <c r="C2457" s="154" t="s">
        <v>2967</v>
      </c>
      <c r="D2457" s="155" t="s">
        <v>1848</v>
      </c>
      <c r="E2457" s="211">
        <v>150000</v>
      </c>
      <c r="F2457" s="153"/>
      <c r="G2457" s="32">
        <v>150000</v>
      </c>
      <c r="H2457" s="142">
        <f>SUM(H2411:H2456)</f>
        <v>10150000</v>
      </c>
      <c r="I2457" s="125"/>
      <c r="J2457" s="126"/>
      <c r="K2457" s="126"/>
      <c r="L2457" s="137"/>
      <c r="M2457" s="137"/>
      <c r="N2457" s="126"/>
      <c r="O2457" s="125"/>
      <c r="P2457" s="125"/>
      <c r="Q2457" s="137"/>
      <c r="R2457" s="137"/>
      <c r="S2457" s="137"/>
      <c r="T2457" s="137"/>
    </row>
    <row r="2458" spans="1:20" ht="15.6" customHeight="1" x14ac:dyDescent="0.25">
      <c r="A2458" s="153">
        <v>63</v>
      </c>
      <c r="B2458" s="128" t="s">
        <v>3051</v>
      </c>
      <c r="C2458" s="154" t="s">
        <v>2968</v>
      </c>
      <c r="D2458" s="155" t="s">
        <v>1848</v>
      </c>
      <c r="E2458" s="211">
        <v>150000</v>
      </c>
      <c r="F2458" s="153"/>
      <c r="G2458" s="32">
        <v>150000</v>
      </c>
      <c r="H2458" s="125"/>
      <c r="I2458" s="125"/>
      <c r="J2458" s="126"/>
      <c r="K2458" s="126"/>
      <c r="L2458" s="137"/>
      <c r="M2458" s="137"/>
      <c r="N2458" s="126"/>
      <c r="O2458" s="125"/>
      <c r="P2458" s="125"/>
      <c r="Q2458" s="137"/>
      <c r="R2458" s="137"/>
      <c r="S2458" s="137"/>
      <c r="T2458" s="137"/>
    </row>
    <row r="2459" spans="1:20" ht="15.6" customHeight="1" x14ac:dyDescent="0.25">
      <c r="A2459" s="153">
        <v>64</v>
      </c>
      <c r="B2459" s="128" t="s">
        <v>3052</v>
      </c>
      <c r="C2459" s="154" t="s">
        <v>2969</v>
      </c>
      <c r="D2459" s="155" t="s">
        <v>1848</v>
      </c>
      <c r="E2459" s="211">
        <v>150000</v>
      </c>
      <c r="F2459" s="153"/>
      <c r="G2459" s="32">
        <v>150000</v>
      </c>
      <c r="H2459" s="125"/>
      <c r="I2459" s="125"/>
      <c r="J2459" s="126"/>
      <c r="K2459" s="126"/>
      <c r="L2459" s="137"/>
      <c r="M2459" s="137"/>
      <c r="N2459" s="126"/>
      <c r="O2459" s="125"/>
      <c r="P2459" s="125"/>
      <c r="Q2459" s="137"/>
      <c r="R2459" s="137"/>
      <c r="S2459" s="137"/>
      <c r="T2459" s="137"/>
    </row>
    <row r="2460" spans="1:20" ht="15.6" customHeight="1" x14ac:dyDescent="0.25">
      <c r="A2460" s="153">
        <v>65</v>
      </c>
      <c r="B2460" s="128" t="s">
        <v>3053</v>
      </c>
      <c r="C2460" s="154" t="s">
        <v>2970</v>
      </c>
      <c r="D2460" s="155" t="s">
        <v>1848</v>
      </c>
      <c r="E2460" s="211">
        <v>150000</v>
      </c>
      <c r="F2460" s="153"/>
      <c r="G2460" s="32">
        <v>150000</v>
      </c>
      <c r="H2460" s="125"/>
      <c r="I2460" s="125"/>
      <c r="J2460" s="126"/>
      <c r="K2460" s="126"/>
      <c r="L2460" s="137"/>
      <c r="M2460" s="137"/>
      <c r="N2460" s="126"/>
      <c r="O2460" s="125"/>
      <c r="P2460" s="125"/>
      <c r="Q2460" s="137"/>
      <c r="R2460" s="137"/>
      <c r="S2460" s="137"/>
      <c r="T2460" s="137"/>
    </row>
    <row r="2461" spans="1:20" ht="15.6" customHeight="1" x14ac:dyDescent="0.25">
      <c r="A2461" s="153">
        <v>66</v>
      </c>
      <c r="B2461" s="128" t="s">
        <v>3054</v>
      </c>
      <c r="C2461" s="154" t="s">
        <v>2971</v>
      </c>
      <c r="D2461" s="155" t="s">
        <v>1848</v>
      </c>
      <c r="E2461" s="211">
        <v>150000</v>
      </c>
      <c r="F2461" s="153"/>
      <c r="G2461" s="32">
        <v>150000</v>
      </c>
      <c r="H2461" s="125"/>
      <c r="I2461" s="125"/>
      <c r="J2461" s="126"/>
      <c r="K2461" s="126"/>
      <c r="L2461" s="137"/>
      <c r="M2461" s="137"/>
      <c r="N2461" s="126"/>
      <c r="O2461" s="125"/>
      <c r="P2461" s="125"/>
      <c r="Q2461" s="137"/>
      <c r="R2461" s="137"/>
      <c r="S2461" s="137"/>
      <c r="T2461" s="137"/>
    </row>
    <row r="2462" spans="1:20" ht="15.6" customHeight="1" x14ac:dyDescent="0.25">
      <c r="A2462" s="153">
        <v>67</v>
      </c>
      <c r="B2462" s="128" t="s">
        <v>3055</v>
      </c>
      <c r="C2462" s="154" t="s">
        <v>2972</v>
      </c>
      <c r="D2462" s="155" t="s">
        <v>1848</v>
      </c>
      <c r="E2462" s="211">
        <v>150000</v>
      </c>
      <c r="F2462" s="153"/>
      <c r="G2462" s="32">
        <v>150000</v>
      </c>
      <c r="H2462" s="125"/>
      <c r="I2462" s="125"/>
      <c r="J2462" s="126"/>
      <c r="K2462" s="126"/>
      <c r="L2462" s="137"/>
      <c r="M2462" s="137"/>
      <c r="N2462" s="126"/>
      <c r="O2462" s="125"/>
      <c r="P2462" s="125"/>
      <c r="Q2462" s="137"/>
      <c r="R2462" s="137"/>
      <c r="S2462" s="137"/>
      <c r="T2462" s="137"/>
    </row>
    <row r="2463" spans="1:20" ht="15.6" customHeight="1" x14ac:dyDescent="0.25">
      <c r="A2463" s="153">
        <v>68</v>
      </c>
      <c r="B2463" s="128" t="s">
        <v>3056</v>
      </c>
      <c r="C2463" s="154" t="s">
        <v>2973</v>
      </c>
      <c r="D2463" s="155" t="s">
        <v>1848</v>
      </c>
      <c r="E2463" s="211">
        <v>150000</v>
      </c>
      <c r="F2463" s="153"/>
      <c r="G2463" s="32">
        <v>150000</v>
      </c>
      <c r="H2463" s="156">
        <f>SUM(E2457:E2493)</f>
        <v>10105000</v>
      </c>
      <c r="I2463" s="125"/>
      <c r="J2463" s="126"/>
      <c r="K2463" s="126"/>
      <c r="L2463" s="137"/>
      <c r="M2463" s="137"/>
      <c r="N2463" s="126"/>
      <c r="O2463" s="125"/>
      <c r="P2463" s="125"/>
      <c r="Q2463" s="137"/>
      <c r="R2463" s="137"/>
      <c r="S2463" s="137"/>
      <c r="T2463" s="137"/>
    </row>
    <row r="2464" spans="1:20" ht="15.6" customHeight="1" x14ac:dyDescent="0.25">
      <c r="A2464" s="153">
        <v>69</v>
      </c>
      <c r="B2464" s="128" t="s">
        <v>3057</v>
      </c>
      <c r="C2464" s="154" t="s">
        <v>2974</v>
      </c>
      <c r="D2464" s="155" t="s">
        <v>1848</v>
      </c>
      <c r="E2464" s="211">
        <v>150000</v>
      </c>
      <c r="F2464" s="153"/>
      <c r="G2464" s="32">
        <v>150000</v>
      </c>
      <c r="H2464" s="125"/>
      <c r="I2464" s="125"/>
      <c r="J2464" s="126"/>
      <c r="K2464" s="126"/>
      <c r="L2464" s="137"/>
      <c r="M2464" s="137"/>
      <c r="N2464" s="126"/>
      <c r="O2464" s="125"/>
      <c r="P2464" s="125"/>
      <c r="Q2464" s="137"/>
      <c r="R2464" s="137"/>
      <c r="S2464" s="137"/>
      <c r="T2464" s="137"/>
    </row>
    <row r="2465" spans="1:20" ht="15.6" customHeight="1" x14ac:dyDescent="0.25">
      <c r="A2465" s="153">
        <v>70</v>
      </c>
      <c r="B2465" s="128" t="s">
        <v>3058</v>
      </c>
      <c r="C2465" s="154" t="s">
        <v>2975</v>
      </c>
      <c r="D2465" s="155" t="s">
        <v>1848</v>
      </c>
      <c r="E2465" s="211">
        <v>300000</v>
      </c>
      <c r="F2465" s="153"/>
      <c r="G2465" s="32">
        <v>300000</v>
      </c>
      <c r="H2465" s="125"/>
      <c r="I2465" s="125"/>
      <c r="J2465" s="126"/>
      <c r="K2465" s="126"/>
      <c r="L2465" s="137"/>
      <c r="M2465" s="137"/>
      <c r="N2465" s="126"/>
      <c r="O2465" s="125"/>
      <c r="P2465" s="125"/>
      <c r="Q2465" s="137"/>
      <c r="R2465" s="137"/>
      <c r="S2465" s="137"/>
      <c r="T2465" s="137"/>
    </row>
    <row r="2466" spans="1:20" ht="15.6" customHeight="1" x14ac:dyDescent="0.25">
      <c r="A2466" s="153">
        <v>71</v>
      </c>
      <c r="B2466" s="128" t="s">
        <v>3059</v>
      </c>
      <c r="C2466" s="154" t="s">
        <v>2976</v>
      </c>
      <c r="D2466" s="155" t="s">
        <v>1848</v>
      </c>
      <c r="E2466" s="211">
        <v>150000</v>
      </c>
      <c r="F2466" s="153"/>
      <c r="G2466" s="32">
        <v>150000</v>
      </c>
      <c r="H2466" s="125"/>
      <c r="I2466" s="125"/>
      <c r="J2466" s="126"/>
      <c r="K2466" s="126"/>
      <c r="L2466" s="137"/>
      <c r="M2466" s="137"/>
      <c r="N2466" s="126"/>
      <c r="O2466" s="125"/>
      <c r="P2466" s="125"/>
      <c r="Q2466" s="137"/>
      <c r="R2466" s="137"/>
      <c r="S2466" s="137"/>
      <c r="T2466" s="137"/>
    </row>
    <row r="2467" spans="1:20" ht="15.6" customHeight="1" x14ac:dyDescent="0.25">
      <c r="A2467" s="153">
        <v>72</v>
      </c>
      <c r="B2467" s="128" t="s">
        <v>3060</v>
      </c>
      <c r="C2467" s="154" t="s">
        <v>2977</v>
      </c>
      <c r="D2467" s="120" t="s">
        <v>2978</v>
      </c>
      <c r="E2467" s="211">
        <v>640000</v>
      </c>
      <c r="F2467" s="153"/>
      <c r="G2467" s="32">
        <v>640000</v>
      </c>
      <c r="H2467" s="125"/>
      <c r="I2467" s="125"/>
      <c r="J2467" s="126"/>
      <c r="K2467" s="126"/>
      <c r="L2467" s="137"/>
      <c r="M2467" s="137"/>
      <c r="N2467" s="126"/>
      <c r="O2467" s="125"/>
      <c r="P2467" s="125"/>
      <c r="Q2467" s="137"/>
      <c r="R2467" s="137"/>
      <c r="S2467" s="137"/>
      <c r="T2467" s="137"/>
    </row>
    <row r="2468" spans="1:20" ht="15.6" customHeight="1" x14ac:dyDescent="0.25">
      <c r="A2468" s="153">
        <v>73</v>
      </c>
      <c r="B2468" s="128" t="s">
        <v>3061</v>
      </c>
      <c r="C2468" s="154" t="s">
        <v>2979</v>
      </c>
      <c r="D2468" s="155" t="s">
        <v>1848</v>
      </c>
      <c r="E2468" s="211">
        <v>150000</v>
      </c>
      <c r="F2468" s="153"/>
      <c r="G2468" s="32">
        <v>150000</v>
      </c>
      <c r="H2468" s="125"/>
      <c r="I2468" s="125"/>
      <c r="J2468" s="126"/>
      <c r="K2468" s="126"/>
      <c r="L2468" s="137"/>
      <c r="M2468" s="137"/>
      <c r="N2468" s="126"/>
      <c r="O2468" s="125"/>
      <c r="P2468" s="125"/>
      <c r="Q2468" s="137"/>
      <c r="R2468" s="137"/>
      <c r="S2468" s="137"/>
      <c r="T2468" s="137"/>
    </row>
    <row r="2469" spans="1:20" ht="15.6" customHeight="1" x14ac:dyDescent="0.25">
      <c r="A2469" s="153">
        <v>74</v>
      </c>
      <c r="B2469" s="128" t="s">
        <v>3062</v>
      </c>
      <c r="C2469" s="154" t="s">
        <v>2980</v>
      </c>
      <c r="D2469" s="155" t="s">
        <v>1848</v>
      </c>
      <c r="E2469" s="211">
        <v>150000</v>
      </c>
      <c r="F2469" s="153"/>
      <c r="G2469" s="32">
        <v>150000</v>
      </c>
      <c r="H2469" s="125"/>
      <c r="I2469" s="125"/>
      <c r="J2469" s="126"/>
      <c r="K2469" s="126"/>
      <c r="L2469" s="137"/>
      <c r="M2469" s="137"/>
      <c r="N2469" s="126"/>
      <c r="O2469" s="125"/>
      <c r="P2469" s="125"/>
      <c r="Q2469" s="137"/>
      <c r="R2469" s="137"/>
      <c r="S2469" s="137"/>
      <c r="T2469" s="137"/>
    </row>
    <row r="2470" spans="1:20" ht="15.6" customHeight="1" x14ac:dyDescent="0.25">
      <c r="A2470" s="153">
        <v>75</v>
      </c>
      <c r="B2470" s="128" t="s">
        <v>3063</v>
      </c>
      <c r="C2470" s="154" t="s">
        <v>2981</v>
      </c>
      <c r="D2470" s="155" t="s">
        <v>1848</v>
      </c>
      <c r="E2470" s="211">
        <v>150000</v>
      </c>
      <c r="F2470" s="153"/>
      <c r="G2470" s="32">
        <v>150000</v>
      </c>
      <c r="H2470" s="125"/>
      <c r="I2470" s="125"/>
      <c r="J2470" s="126"/>
      <c r="K2470" s="126"/>
      <c r="L2470" s="137"/>
      <c r="M2470" s="137"/>
      <c r="N2470" s="126"/>
      <c r="O2470" s="125"/>
      <c r="P2470" s="125"/>
      <c r="Q2470" s="137"/>
      <c r="R2470" s="137"/>
      <c r="S2470" s="137"/>
      <c r="T2470" s="137"/>
    </row>
    <row r="2471" spans="1:20" ht="15.6" customHeight="1" x14ac:dyDescent="0.25">
      <c r="A2471" s="153">
        <v>76</v>
      </c>
      <c r="B2471" s="128" t="s">
        <v>3064</v>
      </c>
      <c r="C2471" s="154" t="s">
        <v>2982</v>
      </c>
      <c r="D2471" s="155" t="s">
        <v>1848</v>
      </c>
      <c r="E2471" s="211">
        <v>150000</v>
      </c>
      <c r="F2471" s="153"/>
      <c r="G2471" s="32">
        <v>150000</v>
      </c>
      <c r="H2471" s="125"/>
      <c r="I2471" s="125"/>
      <c r="J2471" s="126"/>
      <c r="K2471" s="126"/>
      <c r="L2471" s="137"/>
      <c r="M2471" s="137"/>
      <c r="N2471" s="126"/>
      <c r="O2471" s="125"/>
      <c r="P2471" s="125"/>
      <c r="Q2471" s="137"/>
      <c r="R2471" s="137"/>
      <c r="S2471" s="137"/>
      <c r="T2471" s="137"/>
    </row>
    <row r="2472" spans="1:20" ht="15.6" customHeight="1" x14ac:dyDescent="0.25">
      <c r="A2472" s="153">
        <v>77</v>
      </c>
      <c r="B2472" s="128" t="s">
        <v>3065</v>
      </c>
      <c r="C2472" s="154" t="s">
        <v>2983</v>
      </c>
      <c r="D2472" s="155" t="s">
        <v>1848</v>
      </c>
      <c r="E2472" s="211">
        <v>150000</v>
      </c>
      <c r="F2472" s="153"/>
      <c r="G2472" s="32">
        <v>150000</v>
      </c>
      <c r="H2472" s="125"/>
      <c r="I2472" s="125"/>
      <c r="J2472" s="126"/>
      <c r="K2472" s="126"/>
      <c r="L2472" s="137"/>
      <c r="M2472" s="137"/>
      <c r="N2472" s="126"/>
      <c r="O2472" s="125"/>
      <c r="P2472" s="125"/>
      <c r="Q2472" s="137"/>
      <c r="R2472" s="137"/>
      <c r="S2472" s="137"/>
      <c r="T2472" s="137"/>
    </row>
    <row r="2473" spans="1:20" ht="15.6" customHeight="1" x14ac:dyDescent="0.25">
      <c r="A2473" s="153">
        <v>78</v>
      </c>
      <c r="B2473" s="128" t="s">
        <v>3066</v>
      </c>
      <c r="C2473" s="154" t="s">
        <v>2984</v>
      </c>
      <c r="D2473" s="155" t="s">
        <v>2565</v>
      </c>
      <c r="E2473" s="211">
        <v>430000</v>
      </c>
      <c r="F2473" s="153"/>
      <c r="G2473" s="32">
        <v>430000</v>
      </c>
      <c r="H2473" s="125"/>
      <c r="I2473" s="125"/>
      <c r="J2473" s="126"/>
      <c r="K2473" s="126"/>
      <c r="L2473" s="137"/>
      <c r="M2473" s="137"/>
      <c r="N2473" s="126"/>
      <c r="O2473" s="125"/>
      <c r="P2473" s="125"/>
      <c r="Q2473" s="137"/>
      <c r="R2473" s="137"/>
      <c r="S2473" s="137"/>
      <c r="T2473" s="137"/>
    </row>
    <row r="2474" spans="1:20" ht="15.6" customHeight="1" x14ac:dyDescent="0.25">
      <c r="A2474" s="153">
        <v>79</v>
      </c>
      <c r="B2474" s="128" t="s">
        <v>3067</v>
      </c>
      <c r="C2474" s="154" t="s">
        <v>2985</v>
      </c>
      <c r="D2474" s="155" t="s">
        <v>2565</v>
      </c>
      <c r="E2474" s="211">
        <v>430000</v>
      </c>
      <c r="F2474" s="153"/>
      <c r="G2474" s="32">
        <v>430000</v>
      </c>
      <c r="H2474" s="125"/>
      <c r="I2474" s="125"/>
      <c r="J2474" s="126"/>
      <c r="K2474" s="126"/>
      <c r="L2474" s="137"/>
      <c r="M2474" s="137"/>
      <c r="N2474" s="126"/>
      <c r="O2474" s="125"/>
      <c r="P2474" s="125"/>
      <c r="Q2474" s="137"/>
      <c r="R2474" s="137"/>
      <c r="S2474" s="137"/>
      <c r="T2474" s="137"/>
    </row>
    <row r="2475" spans="1:20" ht="15.6" customHeight="1" x14ac:dyDescent="0.25">
      <c r="A2475" s="153">
        <v>80</v>
      </c>
      <c r="B2475" s="128" t="s">
        <v>3068</v>
      </c>
      <c r="C2475" s="154" t="s">
        <v>2986</v>
      </c>
      <c r="D2475" s="155" t="s">
        <v>1848</v>
      </c>
      <c r="E2475" s="211">
        <v>300000</v>
      </c>
      <c r="F2475" s="153"/>
      <c r="G2475" s="32">
        <v>300000</v>
      </c>
      <c r="H2475" s="125"/>
      <c r="I2475" s="125"/>
      <c r="J2475" s="126"/>
      <c r="K2475" s="126"/>
      <c r="L2475" s="137"/>
      <c r="M2475" s="137"/>
      <c r="N2475" s="126"/>
      <c r="O2475" s="125"/>
      <c r="P2475" s="125"/>
      <c r="Q2475" s="137"/>
      <c r="R2475" s="137"/>
      <c r="S2475" s="137"/>
      <c r="T2475" s="137"/>
    </row>
    <row r="2476" spans="1:20" ht="14.45" customHeight="1" x14ac:dyDescent="0.25">
      <c r="A2476" s="153">
        <v>81</v>
      </c>
      <c r="B2476" s="128" t="s">
        <v>3069</v>
      </c>
      <c r="C2476" s="154" t="s">
        <v>2987</v>
      </c>
      <c r="D2476" s="155" t="s">
        <v>2988</v>
      </c>
      <c r="E2476" s="211">
        <v>640000</v>
      </c>
      <c r="F2476" s="153"/>
      <c r="G2476" s="32">
        <v>640000</v>
      </c>
      <c r="H2476" s="125"/>
      <c r="I2476" s="125"/>
      <c r="J2476" s="126"/>
      <c r="K2476" s="126"/>
      <c r="L2476" s="137"/>
      <c r="M2476" s="137"/>
      <c r="N2476" s="126"/>
      <c r="O2476" s="125"/>
      <c r="P2476" s="125"/>
      <c r="Q2476" s="137"/>
      <c r="R2476" s="137"/>
      <c r="S2476" s="137"/>
      <c r="T2476" s="137"/>
    </row>
    <row r="2477" spans="1:20" ht="14.45" customHeight="1" x14ac:dyDescent="0.25">
      <c r="A2477" s="153">
        <v>82</v>
      </c>
      <c r="B2477" s="128" t="s">
        <v>3087</v>
      </c>
      <c r="C2477" s="154" t="s">
        <v>3070</v>
      </c>
      <c r="D2477" s="155" t="s">
        <v>1848</v>
      </c>
      <c r="E2477" s="211">
        <v>150000</v>
      </c>
      <c r="F2477" s="153"/>
      <c r="G2477" s="32">
        <v>150000</v>
      </c>
      <c r="H2477" s="125"/>
      <c r="I2477" s="125"/>
      <c r="J2477" s="126"/>
      <c r="K2477" s="126"/>
      <c r="L2477" s="137"/>
      <c r="M2477" s="137"/>
      <c r="N2477" s="126"/>
      <c r="O2477" s="125"/>
      <c r="P2477" s="125"/>
      <c r="Q2477" s="137"/>
      <c r="R2477" s="137"/>
      <c r="S2477" s="137"/>
      <c r="T2477" s="137"/>
    </row>
    <row r="2478" spans="1:20" ht="14.45" customHeight="1" x14ac:dyDescent="0.25">
      <c r="A2478" s="153">
        <v>83</v>
      </c>
      <c r="B2478" s="128" t="s">
        <v>3088</v>
      </c>
      <c r="C2478" s="154" t="s">
        <v>3071</v>
      </c>
      <c r="D2478" s="155" t="s">
        <v>1848</v>
      </c>
      <c r="E2478" s="211">
        <v>150000</v>
      </c>
      <c r="F2478" s="153"/>
      <c r="G2478" s="32">
        <v>150000</v>
      </c>
      <c r="H2478" s="125"/>
      <c r="I2478" s="125"/>
      <c r="J2478" s="126"/>
      <c r="K2478" s="126"/>
      <c r="L2478" s="137"/>
      <c r="M2478" s="137"/>
      <c r="N2478" s="126"/>
      <c r="O2478" s="125"/>
      <c r="P2478" s="125"/>
      <c r="Q2478" s="137"/>
      <c r="R2478" s="137"/>
      <c r="S2478" s="137"/>
      <c r="T2478" s="137"/>
    </row>
    <row r="2479" spans="1:20" ht="14.45" customHeight="1" x14ac:dyDescent="0.25">
      <c r="A2479" s="153">
        <v>84</v>
      </c>
      <c r="B2479" s="128" t="s">
        <v>3089</v>
      </c>
      <c r="C2479" s="154" t="s">
        <v>3072</v>
      </c>
      <c r="D2479" s="155" t="s">
        <v>1848</v>
      </c>
      <c r="E2479" s="211">
        <v>150000</v>
      </c>
      <c r="F2479" s="153"/>
      <c r="G2479" s="32">
        <v>150000</v>
      </c>
      <c r="H2479" s="125"/>
      <c r="I2479" s="125"/>
      <c r="J2479" s="126"/>
      <c r="K2479" s="126"/>
      <c r="L2479" s="137"/>
      <c r="M2479" s="137"/>
      <c r="N2479" s="126"/>
      <c r="O2479" s="125"/>
      <c r="P2479" s="125"/>
      <c r="Q2479" s="137"/>
      <c r="R2479" s="137"/>
      <c r="S2479" s="137"/>
      <c r="T2479" s="137"/>
    </row>
    <row r="2480" spans="1:20" ht="14.45" customHeight="1" x14ac:dyDescent="0.25">
      <c r="A2480" s="153">
        <v>85</v>
      </c>
      <c r="B2480" s="128" t="s">
        <v>3090</v>
      </c>
      <c r="C2480" s="154" t="s">
        <v>3073</v>
      </c>
      <c r="D2480" s="155" t="s">
        <v>1848</v>
      </c>
      <c r="E2480" s="211">
        <v>300000</v>
      </c>
      <c r="F2480" s="153"/>
      <c r="G2480" s="32">
        <v>300000</v>
      </c>
      <c r="H2480" s="125"/>
      <c r="I2480" s="125"/>
      <c r="J2480" s="126"/>
      <c r="K2480" s="126"/>
      <c r="L2480" s="137"/>
      <c r="M2480" s="137"/>
      <c r="N2480" s="126"/>
      <c r="O2480" s="125"/>
      <c r="P2480" s="125"/>
      <c r="Q2480" s="137"/>
      <c r="R2480" s="137"/>
      <c r="S2480" s="137"/>
      <c r="T2480" s="137"/>
    </row>
    <row r="2481" spans="1:20" ht="14.45" customHeight="1" x14ac:dyDescent="0.25">
      <c r="A2481" s="153">
        <v>86</v>
      </c>
      <c r="B2481" s="128" t="s">
        <v>3091</v>
      </c>
      <c r="C2481" s="154" t="s">
        <v>3074</v>
      </c>
      <c r="D2481" s="155" t="s">
        <v>1848</v>
      </c>
      <c r="E2481" s="211">
        <v>150000</v>
      </c>
      <c r="F2481" s="153"/>
      <c r="G2481" s="32">
        <v>150000</v>
      </c>
      <c r="H2481" s="125"/>
      <c r="I2481" s="125"/>
      <c r="J2481" s="126"/>
      <c r="K2481" s="126"/>
      <c r="L2481" s="137"/>
      <c r="M2481" s="137"/>
      <c r="N2481" s="126"/>
      <c r="O2481" s="125"/>
      <c r="P2481" s="125"/>
      <c r="Q2481" s="137"/>
      <c r="R2481" s="137"/>
      <c r="S2481" s="137"/>
      <c r="T2481" s="137"/>
    </row>
    <row r="2482" spans="1:20" ht="14.45" customHeight="1" x14ac:dyDescent="0.25">
      <c r="A2482" s="153">
        <v>87</v>
      </c>
      <c r="B2482" s="128" t="s">
        <v>3092</v>
      </c>
      <c r="C2482" s="154" t="s">
        <v>3075</v>
      </c>
      <c r="D2482" s="155" t="s">
        <v>3076</v>
      </c>
      <c r="E2482" s="211">
        <v>935000</v>
      </c>
      <c r="F2482" s="153"/>
      <c r="G2482" s="32">
        <v>935000</v>
      </c>
      <c r="H2482" s="125"/>
      <c r="I2482" s="125"/>
      <c r="J2482" s="126"/>
      <c r="K2482" s="126"/>
      <c r="L2482" s="137"/>
      <c r="M2482" s="137"/>
      <c r="N2482" s="126"/>
      <c r="O2482" s="125"/>
      <c r="P2482" s="125"/>
      <c r="Q2482" s="137"/>
      <c r="R2482" s="137"/>
      <c r="S2482" s="137"/>
      <c r="T2482" s="137"/>
    </row>
    <row r="2483" spans="1:20" ht="14.45" customHeight="1" x14ac:dyDescent="0.25">
      <c r="A2483" s="153">
        <v>88</v>
      </c>
      <c r="B2483" s="128" t="s">
        <v>3093</v>
      </c>
      <c r="C2483" s="154" t="s">
        <v>3077</v>
      </c>
      <c r="D2483" s="155" t="s">
        <v>1848</v>
      </c>
      <c r="E2483" s="211">
        <v>150000</v>
      </c>
      <c r="F2483" s="153"/>
      <c r="G2483" s="32">
        <v>150000</v>
      </c>
      <c r="H2483" s="125"/>
      <c r="I2483" s="125"/>
      <c r="J2483" s="126"/>
      <c r="K2483" s="126"/>
      <c r="L2483" s="137"/>
      <c r="M2483" s="137"/>
      <c r="N2483" s="126"/>
      <c r="O2483" s="125"/>
      <c r="P2483" s="125"/>
      <c r="Q2483" s="137"/>
      <c r="R2483" s="137"/>
      <c r="S2483" s="137"/>
      <c r="T2483" s="137"/>
    </row>
    <row r="2484" spans="1:20" ht="14.45" customHeight="1" x14ac:dyDescent="0.25">
      <c r="A2484" s="153">
        <v>89</v>
      </c>
      <c r="B2484" s="128" t="s">
        <v>3094</v>
      </c>
      <c r="C2484" s="154" t="s">
        <v>3078</v>
      </c>
      <c r="D2484" s="155" t="s">
        <v>1848</v>
      </c>
      <c r="E2484" s="211">
        <v>150000</v>
      </c>
      <c r="F2484" s="153"/>
      <c r="G2484" s="32">
        <v>150000</v>
      </c>
      <c r="H2484" s="125"/>
      <c r="I2484" s="125"/>
      <c r="J2484" s="126"/>
      <c r="K2484" s="126"/>
      <c r="L2484" s="137"/>
      <c r="M2484" s="137"/>
      <c r="N2484" s="126"/>
      <c r="O2484" s="125"/>
      <c r="P2484" s="125"/>
      <c r="Q2484" s="137"/>
      <c r="R2484" s="137"/>
      <c r="S2484" s="137"/>
      <c r="T2484" s="137"/>
    </row>
    <row r="2485" spans="1:20" ht="14.45" customHeight="1" x14ac:dyDescent="0.25">
      <c r="A2485" s="153">
        <v>90</v>
      </c>
      <c r="B2485" s="128" t="s">
        <v>3095</v>
      </c>
      <c r="C2485" s="154" t="s">
        <v>3079</v>
      </c>
      <c r="D2485" s="155" t="s">
        <v>1848</v>
      </c>
      <c r="E2485" s="211">
        <v>150000</v>
      </c>
      <c r="F2485" s="153"/>
      <c r="G2485" s="32">
        <v>150000</v>
      </c>
      <c r="H2485" s="125"/>
      <c r="I2485" s="125"/>
      <c r="J2485" s="126"/>
      <c r="K2485" s="126"/>
      <c r="L2485" s="137"/>
      <c r="M2485" s="137"/>
      <c r="N2485" s="126"/>
      <c r="O2485" s="125"/>
      <c r="P2485" s="125"/>
      <c r="Q2485" s="137"/>
      <c r="R2485" s="137"/>
      <c r="S2485" s="137"/>
      <c r="T2485" s="137"/>
    </row>
    <row r="2486" spans="1:20" ht="14.45" customHeight="1" x14ac:dyDescent="0.25">
      <c r="A2486" s="153">
        <v>91</v>
      </c>
      <c r="B2486" s="128" t="s">
        <v>3096</v>
      </c>
      <c r="C2486" s="154" t="s">
        <v>3080</v>
      </c>
      <c r="D2486" s="155" t="s">
        <v>1848</v>
      </c>
      <c r="E2486" s="211">
        <v>150000</v>
      </c>
      <c r="F2486" s="153"/>
      <c r="G2486" s="32">
        <v>150000</v>
      </c>
      <c r="H2486" s="125"/>
      <c r="I2486" s="125"/>
      <c r="J2486" s="126"/>
      <c r="K2486" s="126"/>
      <c r="L2486" s="137"/>
      <c r="M2486" s="137"/>
      <c r="N2486" s="126"/>
      <c r="O2486" s="125"/>
      <c r="P2486" s="125"/>
      <c r="Q2486" s="137"/>
      <c r="R2486" s="137"/>
      <c r="S2486" s="137"/>
      <c r="T2486" s="137"/>
    </row>
    <row r="2487" spans="1:20" ht="14.45" customHeight="1" x14ac:dyDescent="0.25">
      <c r="A2487" s="153">
        <v>92</v>
      </c>
      <c r="B2487" s="128" t="s">
        <v>3097</v>
      </c>
      <c r="C2487" s="154" t="s">
        <v>3080</v>
      </c>
      <c r="D2487" s="155" t="s">
        <v>2565</v>
      </c>
      <c r="E2487" s="211">
        <v>430000</v>
      </c>
      <c r="F2487" s="153"/>
      <c r="G2487" s="32">
        <v>430000</v>
      </c>
      <c r="H2487" s="125"/>
      <c r="I2487" s="125"/>
      <c r="J2487" s="126"/>
      <c r="K2487" s="126"/>
      <c r="L2487" s="137"/>
      <c r="M2487" s="137"/>
      <c r="N2487" s="126"/>
      <c r="O2487" s="125"/>
      <c r="P2487" s="125"/>
      <c r="Q2487" s="137"/>
      <c r="R2487" s="137"/>
      <c r="S2487" s="137"/>
      <c r="T2487" s="137"/>
    </row>
    <row r="2488" spans="1:20" ht="14.45" customHeight="1" x14ac:dyDescent="0.25">
      <c r="A2488" s="153">
        <v>93</v>
      </c>
      <c r="B2488" s="128" t="s">
        <v>3098</v>
      </c>
      <c r="C2488" s="154" t="s">
        <v>3081</v>
      </c>
      <c r="D2488" s="155" t="s">
        <v>1848</v>
      </c>
      <c r="E2488" s="211">
        <v>150000</v>
      </c>
      <c r="F2488" s="153"/>
      <c r="G2488" s="32">
        <v>150000</v>
      </c>
      <c r="H2488" s="125"/>
      <c r="I2488" s="125"/>
      <c r="J2488" s="126"/>
      <c r="K2488" s="126"/>
      <c r="L2488" s="137"/>
      <c r="M2488" s="137"/>
      <c r="N2488" s="126"/>
      <c r="O2488" s="125"/>
      <c r="P2488" s="125"/>
      <c r="Q2488" s="137"/>
      <c r="R2488" s="137"/>
      <c r="S2488" s="137"/>
      <c r="T2488" s="137"/>
    </row>
    <row r="2489" spans="1:20" ht="14.45" customHeight="1" x14ac:dyDescent="0.25">
      <c r="A2489" s="153">
        <v>94</v>
      </c>
      <c r="B2489" s="128" t="s">
        <v>3099</v>
      </c>
      <c r="C2489" s="154" t="s">
        <v>3082</v>
      </c>
      <c r="D2489" s="155" t="s">
        <v>1848</v>
      </c>
      <c r="E2489" s="211">
        <v>750000</v>
      </c>
      <c r="F2489" s="153" t="s">
        <v>3104</v>
      </c>
      <c r="G2489" s="32">
        <v>750000</v>
      </c>
      <c r="H2489" s="125"/>
      <c r="I2489" s="125"/>
      <c r="J2489" s="126"/>
      <c r="K2489" s="126"/>
      <c r="L2489" s="137"/>
      <c r="M2489" s="137"/>
      <c r="N2489" s="126"/>
      <c r="O2489" s="125"/>
      <c r="P2489" s="125"/>
      <c r="Q2489" s="137"/>
      <c r="R2489" s="137"/>
      <c r="S2489" s="137"/>
      <c r="T2489" s="137"/>
    </row>
    <row r="2490" spans="1:20" ht="14.45" customHeight="1" x14ac:dyDescent="0.25">
      <c r="A2490" s="153">
        <v>95</v>
      </c>
      <c r="B2490" s="128" t="s">
        <v>3100</v>
      </c>
      <c r="C2490" s="154" t="s">
        <v>3083</v>
      </c>
      <c r="D2490" s="155" t="s">
        <v>1848</v>
      </c>
      <c r="E2490" s="211">
        <v>150000</v>
      </c>
      <c r="F2490" s="153"/>
      <c r="G2490" s="32">
        <v>150000</v>
      </c>
      <c r="H2490" s="125"/>
      <c r="I2490" s="125"/>
      <c r="J2490" s="126"/>
      <c r="K2490" s="126"/>
      <c r="L2490" s="137"/>
      <c r="M2490" s="137"/>
      <c r="N2490" s="126"/>
      <c r="O2490" s="125"/>
      <c r="P2490" s="125"/>
      <c r="Q2490" s="137"/>
      <c r="R2490" s="137"/>
      <c r="S2490" s="137"/>
      <c r="T2490" s="137"/>
    </row>
    <row r="2491" spans="1:20" ht="14.45" customHeight="1" x14ac:dyDescent="0.25">
      <c r="A2491" s="153">
        <v>96</v>
      </c>
      <c r="B2491" s="128" t="s">
        <v>3101</v>
      </c>
      <c r="C2491" s="154" t="s">
        <v>3084</v>
      </c>
      <c r="D2491" s="155" t="s">
        <v>1848</v>
      </c>
      <c r="E2491" s="211">
        <v>600000</v>
      </c>
      <c r="F2491" s="153" t="s">
        <v>2894</v>
      </c>
      <c r="G2491" s="32">
        <v>600000</v>
      </c>
      <c r="H2491" s="125"/>
      <c r="I2491" s="125"/>
      <c r="J2491" s="126"/>
      <c r="K2491" s="126"/>
      <c r="L2491" s="137"/>
      <c r="M2491" s="137"/>
      <c r="N2491" s="126"/>
      <c r="O2491" s="125"/>
      <c r="P2491" s="125"/>
      <c r="Q2491" s="137"/>
      <c r="R2491" s="137"/>
      <c r="S2491" s="137"/>
      <c r="T2491" s="137"/>
    </row>
    <row r="2492" spans="1:20" ht="14.45" customHeight="1" x14ac:dyDescent="0.25">
      <c r="A2492" s="153">
        <v>97</v>
      </c>
      <c r="B2492" s="128" t="s">
        <v>3102</v>
      </c>
      <c r="C2492" s="154" t="s">
        <v>3085</v>
      </c>
      <c r="D2492" s="155" t="s">
        <v>1848</v>
      </c>
      <c r="E2492" s="211">
        <v>300000</v>
      </c>
      <c r="F2492" s="153" t="s">
        <v>2896</v>
      </c>
      <c r="G2492" s="32">
        <v>300000</v>
      </c>
      <c r="H2492" s="125"/>
      <c r="I2492" s="125"/>
      <c r="J2492" s="126"/>
      <c r="K2492" s="126"/>
      <c r="L2492" s="137"/>
      <c r="M2492" s="137"/>
      <c r="N2492" s="126"/>
      <c r="O2492" s="125"/>
      <c r="P2492" s="125"/>
      <c r="Q2492" s="137"/>
      <c r="R2492" s="137"/>
      <c r="S2492" s="137"/>
      <c r="T2492" s="137"/>
    </row>
    <row r="2493" spans="1:20" ht="14.45" customHeight="1" x14ac:dyDescent="0.25">
      <c r="A2493" s="153">
        <v>98</v>
      </c>
      <c r="B2493" s="128" t="s">
        <v>3103</v>
      </c>
      <c r="C2493" s="154" t="s">
        <v>3086</v>
      </c>
      <c r="D2493" s="155" t="s">
        <v>1848</v>
      </c>
      <c r="E2493" s="211">
        <v>450000</v>
      </c>
      <c r="F2493" s="153" t="s">
        <v>2650</v>
      </c>
      <c r="G2493" s="32">
        <v>450000</v>
      </c>
      <c r="H2493" s="125"/>
      <c r="I2493" s="125"/>
      <c r="J2493" s="126"/>
      <c r="K2493" s="126"/>
      <c r="L2493" s="137"/>
      <c r="M2493" s="137"/>
      <c r="N2493" s="126"/>
      <c r="O2493" s="125"/>
      <c r="P2493" s="125"/>
      <c r="Q2493" s="137"/>
      <c r="R2493" s="137"/>
      <c r="S2493" s="137"/>
      <c r="T2493" s="137"/>
    </row>
    <row r="2494" spans="1:20" ht="15.75" x14ac:dyDescent="0.25">
      <c r="A2494" s="298" t="s">
        <v>330</v>
      </c>
      <c r="B2494" s="299"/>
      <c r="C2494" s="299"/>
      <c r="D2494" s="300"/>
      <c r="E2494" s="224">
        <f>SUM(E2396:E2493)</f>
        <v>23555000</v>
      </c>
      <c r="F2494" s="8"/>
      <c r="G2494" s="157">
        <f>SUM(G2396:G2493)</f>
        <v>13405000</v>
      </c>
    </row>
    <row r="2495" spans="1:20" ht="15.75" x14ac:dyDescent="0.25">
      <c r="A2495" s="301" t="s">
        <v>3112</v>
      </c>
      <c r="B2495" s="302"/>
      <c r="C2495" s="302"/>
      <c r="D2495" s="302"/>
      <c r="E2495" s="344"/>
      <c r="F2495" s="302"/>
      <c r="G2495" s="135"/>
    </row>
    <row r="2496" spans="1:20" ht="15.75" x14ac:dyDescent="0.25">
      <c r="A2496" s="131"/>
      <c r="B2496" s="131"/>
      <c r="C2496" s="131"/>
      <c r="D2496" s="131"/>
      <c r="E2496" s="222"/>
      <c r="F2496" s="131"/>
      <c r="G2496" s="135"/>
    </row>
    <row r="2497" spans="1:7" ht="15.75" x14ac:dyDescent="0.25">
      <c r="A2497" s="345" t="s">
        <v>3111</v>
      </c>
      <c r="B2497" s="345"/>
      <c r="C2497" s="345"/>
      <c r="D2497" s="345"/>
      <c r="E2497" s="346"/>
      <c r="F2497" s="345"/>
      <c r="G2497" s="135"/>
    </row>
    <row r="2498" spans="1:7" ht="15.75" x14ac:dyDescent="0.25">
      <c r="A2498" s="347" t="s">
        <v>9</v>
      </c>
      <c r="B2498" s="347"/>
      <c r="C2498" s="347"/>
      <c r="D2498" s="347" t="s">
        <v>10</v>
      </c>
      <c r="E2498" s="348"/>
      <c r="F2498" s="347"/>
      <c r="G2498" s="135"/>
    </row>
    <row r="2499" spans="1:7" ht="15.75" x14ac:dyDescent="0.25">
      <c r="A2499" s="132"/>
      <c r="B2499" s="132"/>
      <c r="C2499" s="132"/>
      <c r="D2499" s="132"/>
      <c r="E2499" s="215"/>
      <c r="F2499" s="133"/>
      <c r="G2499" s="135"/>
    </row>
    <row r="2500" spans="1:7" ht="15.75" x14ac:dyDescent="0.25">
      <c r="A2500" s="132"/>
      <c r="B2500" s="132"/>
      <c r="C2500" s="132"/>
      <c r="D2500" s="132"/>
      <c r="E2500" s="215"/>
      <c r="F2500" s="133"/>
      <c r="G2500" s="135"/>
    </row>
    <row r="2501" spans="1:7" ht="15.75" x14ac:dyDescent="0.25">
      <c r="A2501" s="132"/>
      <c r="B2501" s="132"/>
      <c r="C2501" s="132"/>
      <c r="D2501" s="132"/>
      <c r="E2501" s="215"/>
      <c r="F2501" s="133"/>
      <c r="G2501" s="135"/>
    </row>
    <row r="2502" spans="1:7" ht="15.75" x14ac:dyDescent="0.25">
      <c r="A2502" s="132"/>
      <c r="B2502" s="132"/>
      <c r="C2502" s="132"/>
      <c r="D2502" s="132"/>
      <c r="E2502" s="215"/>
      <c r="F2502" s="133"/>
      <c r="G2502" s="135"/>
    </row>
    <row r="2503" spans="1:7" ht="15.75" x14ac:dyDescent="0.25">
      <c r="A2503" s="347" t="s">
        <v>11</v>
      </c>
      <c r="B2503" s="347"/>
      <c r="C2503" s="347"/>
      <c r="D2503" s="347" t="s">
        <v>12</v>
      </c>
      <c r="E2503" s="348"/>
      <c r="F2503" s="347"/>
      <c r="G2503" s="135"/>
    </row>
    <row r="2504" spans="1:7" ht="15.75" x14ac:dyDescent="0.25">
      <c r="A2504" s="149"/>
      <c r="B2504" s="149"/>
      <c r="C2504" s="149"/>
      <c r="D2504" s="149"/>
      <c r="E2504" s="223"/>
      <c r="F2504" s="149"/>
      <c r="G2504" s="135"/>
    </row>
    <row r="2505" spans="1:7" ht="15.75" x14ac:dyDescent="0.25">
      <c r="A2505" s="149"/>
      <c r="B2505" s="149"/>
      <c r="C2505" s="149"/>
      <c r="D2505" s="149"/>
      <c r="E2505" s="223"/>
      <c r="F2505" s="149"/>
      <c r="G2505" s="135"/>
    </row>
    <row r="2506" spans="1:7" x14ac:dyDescent="0.25">
      <c r="A2506" s="135"/>
      <c r="B2506" s="297" t="s">
        <v>183</v>
      </c>
      <c r="C2506" s="297"/>
      <c r="D2506" s="135"/>
      <c r="E2506" s="217"/>
      <c r="F2506" s="135"/>
      <c r="G2506" s="135"/>
    </row>
    <row r="2507" spans="1:7" x14ac:dyDescent="0.25">
      <c r="A2507" s="135"/>
      <c r="B2507" s="147" t="s">
        <v>3106</v>
      </c>
      <c r="C2507" s="147"/>
      <c r="D2507" s="135"/>
      <c r="E2507" s="217"/>
      <c r="F2507" s="135"/>
      <c r="G2507" s="135"/>
    </row>
    <row r="2508" spans="1:7" x14ac:dyDescent="0.25">
      <c r="A2508" s="135"/>
      <c r="B2508" s="147" t="s">
        <v>3107</v>
      </c>
      <c r="C2508" s="147"/>
      <c r="D2508" s="147"/>
      <c r="E2508" s="217"/>
      <c r="F2508" s="135"/>
      <c r="G2508" s="135"/>
    </row>
    <row r="2509" spans="1:7" x14ac:dyDescent="0.25">
      <c r="A2509" s="135"/>
      <c r="B2509" s="297" t="s">
        <v>2899</v>
      </c>
      <c r="C2509" s="297"/>
      <c r="D2509" s="135"/>
      <c r="E2509" s="217"/>
      <c r="F2509" s="135"/>
      <c r="G2509" s="135"/>
    </row>
    <row r="2510" spans="1:7" x14ac:dyDescent="0.25">
      <c r="A2510" s="135"/>
      <c r="B2510" s="147" t="s">
        <v>3109</v>
      </c>
      <c r="C2510" s="147"/>
      <c r="D2510" s="135"/>
      <c r="E2510" s="217"/>
      <c r="F2510" s="135"/>
      <c r="G2510" s="135"/>
    </row>
    <row r="2511" spans="1:7" x14ac:dyDescent="0.25">
      <c r="A2511" s="135"/>
      <c r="B2511" s="147" t="s">
        <v>3108</v>
      </c>
      <c r="C2511" s="147"/>
      <c r="D2511" s="135"/>
      <c r="E2511" s="217"/>
      <c r="F2511" s="135"/>
      <c r="G2511" s="135"/>
    </row>
    <row r="2512" spans="1:7" x14ac:dyDescent="0.25">
      <c r="A2512" s="135"/>
      <c r="B2512" s="135" t="s">
        <v>3110</v>
      </c>
      <c r="C2512" s="135"/>
      <c r="D2512" s="135"/>
      <c r="E2512" s="217"/>
      <c r="F2512" s="135"/>
      <c r="G2512" s="135"/>
    </row>
    <row r="2521" spans="1:20" ht="18.75" x14ac:dyDescent="0.3">
      <c r="A2521" s="294" t="s">
        <v>166</v>
      </c>
      <c r="B2521" s="294"/>
      <c r="C2521" s="294"/>
      <c r="D2521" s="294"/>
      <c r="E2521" s="312"/>
      <c r="F2521" s="294"/>
      <c r="G2521" s="125"/>
      <c r="H2521" s="125"/>
      <c r="I2521" s="125"/>
      <c r="J2521" s="126"/>
      <c r="K2521" s="126"/>
      <c r="L2521" s="137"/>
      <c r="M2521" s="137"/>
      <c r="N2521" s="126"/>
      <c r="O2521" s="125"/>
      <c r="P2521" s="125"/>
      <c r="Q2521" s="137"/>
      <c r="R2521" s="137"/>
      <c r="S2521" s="137"/>
      <c r="T2521" s="137"/>
    </row>
    <row r="2522" spans="1:20" ht="18.75" x14ac:dyDescent="0.3">
      <c r="A2522" s="295" t="s">
        <v>0</v>
      </c>
      <c r="B2522" s="295"/>
      <c r="C2522" s="295"/>
      <c r="D2522" s="295"/>
      <c r="E2522" s="341"/>
      <c r="F2522" s="295"/>
      <c r="G2522" s="125"/>
      <c r="H2522" s="125"/>
      <c r="I2522" s="125"/>
      <c r="J2522" s="126"/>
      <c r="K2522" s="126"/>
      <c r="L2522" s="137"/>
      <c r="M2522" s="137"/>
      <c r="N2522" s="126"/>
      <c r="O2522" s="125"/>
      <c r="P2522" s="125"/>
      <c r="Q2522" s="137"/>
      <c r="R2522" s="137"/>
      <c r="S2522" s="137"/>
      <c r="T2522" s="137"/>
    </row>
    <row r="2523" spans="1:20" ht="18.75" x14ac:dyDescent="0.3">
      <c r="A2523" s="117"/>
      <c r="B2523" s="117"/>
      <c r="C2523" s="117"/>
      <c r="D2523" s="117"/>
      <c r="E2523" s="220"/>
      <c r="F2523" s="117"/>
      <c r="G2523" s="125"/>
      <c r="H2523" s="125"/>
      <c r="I2523" s="125"/>
      <c r="J2523" s="126"/>
      <c r="K2523" s="126"/>
      <c r="L2523" s="137"/>
      <c r="M2523" s="137"/>
      <c r="N2523" s="126"/>
      <c r="O2523" s="125"/>
      <c r="P2523" s="125"/>
      <c r="Q2523" s="137"/>
      <c r="R2523" s="137"/>
      <c r="S2523" s="137"/>
      <c r="T2523" s="137"/>
    </row>
    <row r="2524" spans="1:20" ht="22.5" x14ac:dyDescent="0.3">
      <c r="A2524" s="296" t="s">
        <v>1565</v>
      </c>
      <c r="B2524" s="296"/>
      <c r="C2524" s="296"/>
      <c r="D2524" s="296"/>
      <c r="E2524" s="315"/>
      <c r="F2524" s="296"/>
      <c r="G2524" s="125"/>
      <c r="H2524" s="125"/>
      <c r="I2524" s="125"/>
      <c r="J2524" s="126"/>
      <c r="K2524" s="126"/>
      <c r="L2524" s="137"/>
      <c r="M2524" s="137"/>
      <c r="N2524" s="126"/>
      <c r="O2524" s="125"/>
      <c r="P2524" s="125"/>
      <c r="Q2524" s="137"/>
      <c r="R2524" s="137"/>
      <c r="S2524" s="137"/>
      <c r="T2524" s="137"/>
    </row>
    <row r="2525" spans="1:20" ht="31.5" x14ac:dyDescent="0.25">
      <c r="A2525" s="109" t="s">
        <v>1</v>
      </c>
      <c r="B2525" s="109" t="s">
        <v>2</v>
      </c>
      <c r="C2525" s="109" t="s">
        <v>3</v>
      </c>
      <c r="D2525" s="109" t="s">
        <v>5</v>
      </c>
      <c r="E2525" s="219" t="s">
        <v>6</v>
      </c>
      <c r="F2525" s="109" t="s">
        <v>1564</v>
      </c>
      <c r="G2525" s="125"/>
      <c r="H2525" s="125"/>
      <c r="I2525" s="125"/>
      <c r="J2525" s="126"/>
      <c r="K2525" s="126"/>
      <c r="L2525" s="137"/>
      <c r="M2525" s="137"/>
      <c r="N2525" s="126"/>
      <c r="O2525" s="125"/>
      <c r="P2525" s="125"/>
      <c r="Q2525" s="137"/>
      <c r="R2525" s="137"/>
      <c r="S2525" s="137"/>
      <c r="T2525" s="137"/>
    </row>
    <row r="2526" spans="1:20" ht="16.899999999999999" customHeight="1" x14ac:dyDescent="0.25">
      <c r="A2526" s="128">
        <v>425</v>
      </c>
      <c r="B2526" s="128" t="s">
        <v>2706</v>
      </c>
      <c r="C2526" s="129" t="s">
        <v>2779</v>
      </c>
      <c r="D2526" s="130" t="s">
        <v>1848</v>
      </c>
      <c r="E2526" s="211">
        <v>450000</v>
      </c>
      <c r="F2526" s="128" t="s">
        <v>2650</v>
      </c>
      <c r="G2526" s="32">
        <v>450000</v>
      </c>
      <c r="H2526" s="138"/>
      <c r="I2526" s="138"/>
      <c r="J2526" s="139"/>
      <c r="K2526" s="139"/>
      <c r="L2526" s="140"/>
      <c r="M2526" s="140"/>
      <c r="N2526" s="139"/>
      <c r="O2526" s="138"/>
      <c r="P2526" s="138"/>
      <c r="Q2526" s="140"/>
      <c r="R2526" s="140"/>
      <c r="S2526" s="140"/>
      <c r="T2526" s="137"/>
    </row>
    <row r="2527" spans="1:20" ht="16.899999999999999" customHeight="1" x14ac:dyDescent="0.25">
      <c r="A2527" s="128">
        <v>426</v>
      </c>
      <c r="B2527" s="128" t="s">
        <v>2707</v>
      </c>
      <c r="C2527" s="129" t="s">
        <v>2780</v>
      </c>
      <c r="D2527" s="130" t="s">
        <v>1848</v>
      </c>
      <c r="E2527" s="211">
        <v>150000</v>
      </c>
      <c r="F2527" s="128"/>
      <c r="G2527" s="32">
        <v>150000</v>
      </c>
      <c r="H2527" s="138"/>
      <c r="I2527" s="138"/>
      <c r="J2527" s="139"/>
      <c r="K2527" s="139"/>
      <c r="L2527" s="140"/>
      <c r="M2527" s="140"/>
      <c r="N2527" s="139"/>
      <c r="O2527" s="138"/>
      <c r="P2527" s="138"/>
      <c r="Q2527" s="140"/>
      <c r="R2527" s="140"/>
      <c r="S2527" s="140"/>
      <c r="T2527" s="137"/>
    </row>
    <row r="2528" spans="1:20" ht="16.899999999999999" customHeight="1" x14ac:dyDescent="0.25">
      <c r="A2528" s="128">
        <v>427</v>
      </c>
      <c r="B2528" s="128" t="s">
        <v>2708</v>
      </c>
      <c r="C2528" s="129" t="s">
        <v>2781</v>
      </c>
      <c r="D2528" s="130" t="s">
        <v>2565</v>
      </c>
      <c r="E2528" s="211">
        <v>430000</v>
      </c>
      <c r="F2528" s="128"/>
      <c r="G2528" s="32">
        <v>430000</v>
      </c>
      <c r="H2528" s="138"/>
      <c r="I2528" s="138"/>
      <c r="J2528" s="139"/>
      <c r="K2528" s="139"/>
      <c r="L2528" s="140"/>
      <c r="M2528" s="140"/>
      <c r="N2528" s="139"/>
      <c r="O2528" s="138"/>
      <c r="P2528" s="138"/>
      <c r="Q2528" s="140"/>
      <c r="R2528" s="140"/>
      <c r="S2528" s="140"/>
      <c r="T2528" s="137"/>
    </row>
    <row r="2529" spans="1:20" ht="16.899999999999999" customHeight="1" x14ac:dyDescent="0.25">
      <c r="A2529" s="128">
        <v>428</v>
      </c>
      <c r="B2529" s="128" t="s">
        <v>2709</v>
      </c>
      <c r="C2529" s="129" t="s">
        <v>2782</v>
      </c>
      <c r="D2529" s="130" t="s">
        <v>2783</v>
      </c>
      <c r="E2529" s="211">
        <v>150000</v>
      </c>
      <c r="F2529" s="128"/>
      <c r="G2529" s="32">
        <v>150000</v>
      </c>
      <c r="H2529" s="138"/>
      <c r="I2529" s="138"/>
      <c r="J2529" s="139"/>
      <c r="K2529" s="139"/>
      <c r="L2529" s="140"/>
      <c r="M2529" s="140"/>
      <c r="N2529" s="139"/>
      <c r="O2529" s="138"/>
      <c r="P2529" s="138"/>
      <c r="Q2529" s="140"/>
      <c r="R2529" s="140"/>
      <c r="S2529" s="140"/>
      <c r="T2529" s="137"/>
    </row>
    <row r="2530" spans="1:20" ht="16.899999999999999" customHeight="1" x14ac:dyDescent="0.25">
      <c r="A2530" s="128">
        <v>429</v>
      </c>
      <c r="B2530" s="128" t="s">
        <v>2710</v>
      </c>
      <c r="C2530" s="129" t="s">
        <v>2784</v>
      </c>
      <c r="D2530" s="144" t="s">
        <v>2785</v>
      </c>
      <c r="E2530" s="211">
        <v>640000</v>
      </c>
      <c r="F2530" s="128"/>
      <c r="G2530" s="32">
        <v>640000</v>
      </c>
      <c r="H2530" s="138"/>
      <c r="I2530" s="138"/>
      <c r="J2530" s="139"/>
      <c r="K2530" s="139"/>
      <c r="L2530" s="140"/>
      <c r="M2530" s="140"/>
      <c r="N2530" s="139"/>
      <c r="O2530" s="138"/>
      <c r="P2530" s="138"/>
      <c r="Q2530" s="140"/>
      <c r="R2530" s="140"/>
      <c r="S2530" s="140"/>
      <c r="T2530" s="137"/>
    </row>
    <row r="2531" spans="1:20" ht="16.899999999999999" customHeight="1" x14ac:dyDescent="0.25">
      <c r="A2531" s="128">
        <v>430</v>
      </c>
      <c r="B2531" s="128" t="s">
        <v>2711</v>
      </c>
      <c r="C2531" s="129" t="s">
        <v>2786</v>
      </c>
      <c r="D2531" s="144" t="s">
        <v>2787</v>
      </c>
      <c r="E2531" s="211">
        <v>640000</v>
      </c>
      <c r="F2531" s="128"/>
      <c r="G2531" s="32">
        <v>640000</v>
      </c>
      <c r="H2531" s="138"/>
      <c r="I2531" s="138"/>
      <c r="J2531" s="139"/>
      <c r="K2531" s="139"/>
      <c r="L2531" s="140"/>
      <c r="M2531" s="140"/>
      <c r="N2531" s="139"/>
      <c r="O2531" s="138"/>
      <c r="P2531" s="138"/>
      <c r="Q2531" s="140"/>
      <c r="R2531" s="140"/>
      <c r="S2531" s="140"/>
      <c r="T2531" s="137"/>
    </row>
    <row r="2532" spans="1:20" ht="16.899999999999999" customHeight="1" x14ac:dyDescent="0.25">
      <c r="A2532" s="128">
        <v>431</v>
      </c>
      <c r="B2532" s="128" t="s">
        <v>2712</v>
      </c>
      <c r="C2532" s="129" t="s">
        <v>2788</v>
      </c>
      <c r="D2532" s="130" t="s">
        <v>1848</v>
      </c>
      <c r="E2532" s="211">
        <v>150000</v>
      </c>
      <c r="F2532" s="128"/>
      <c r="G2532" s="32">
        <v>150000</v>
      </c>
      <c r="H2532" s="138"/>
      <c r="I2532" s="138"/>
      <c r="J2532" s="139"/>
      <c r="K2532" s="139"/>
      <c r="L2532" s="140"/>
      <c r="M2532" s="140"/>
      <c r="N2532" s="139"/>
      <c r="O2532" s="138"/>
      <c r="P2532" s="138"/>
      <c r="Q2532" s="140"/>
      <c r="R2532" s="140"/>
      <c r="S2532" s="140"/>
      <c r="T2532" s="137"/>
    </row>
    <row r="2533" spans="1:20" ht="16.899999999999999" customHeight="1" x14ac:dyDescent="0.25">
      <c r="A2533" s="128">
        <v>432</v>
      </c>
      <c r="B2533" s="128" t="s">
        <v>2713</v>
      </c>
      <c r="C2533" s="129" t="s">
        <v>2789</v>
      </c>
      <c r="D2533" s="130" t="s">
        <v>2565</v>
      </c>
      <c r="E2533" s="211">
        <v>430000</v>
      </c>
      <c r="F2533" s="128"/>
      <c r="G2533" s="32">
        <v>430000</v>
      </c>
      <c r="H2533" s="138"/>
      <c r="I2533" s="138"/>
      <c r="J2533" s="139"/>
      <c r="K2533" s="139"/>
      <c r="L2533" s="140"/>
      <c r="M2533" s="140"/>
      <c r="N2533" s="139"/>
      <c r="O2533" s="138"/>
      <c r="P2533" s="138"/>
      <c r="Q2533" s="140"/>
      <c r="R2533" s="140"/>
      <c r="S2533" s="140"/>
      <c r="T2533" s="137"/>
    </row>
    <row r="2534" spans="1:20" ht="16.899999999999999" customHeight="1" x14ac:dyDescent="0.25">
      <c r="A2534" s="128">
        <v>433</v>
      </c>
      <c r="B2534" s="128" t="s">
        <v>2714</v>
      </c>
      <c r="C2534" s="129" t="s">
        <v>2790</v>
      </c>
      <c r="D2534" s="143" t="s">
        <v>2791</v>
      </c>
      <c r="E2534" s="211">
        <v>720000</v>
      </c>
      <c r="F2534" s="128"/>
      <c r="G2534" s="32">
        <v>720000</v>
      </c>
      <c r="H2534" s="138"/>
      <c r="I2534" s="138"/>
      <c r="J2534" s="139"/>
      <c r="K2534" s="139"/>
      <c r="L2534" s="140"/>
      <c r="M2534" s="140"/>
      <c r="N2534" s="139"/>
      <c r="O2534" s="138"/>
      <c r="P2534" s="138"/>
      <c r="Q2534" s="140"/>
      <c r="R2534" s="140"/>
      <c r="S2534" s="140"/>
      <c r="T2534" s="137"/>
    </row>
    <row r="2535" spans="1:20" ht="16.899999999999999" customHeight="1" x14ac:dyDescent="0.25">
      <c r="A2535" s="128">
        <v>434</v>
      </c>
      <c r="B2535" s="128" t="s">
        <v>2715</v>
      </c>
      <c r="C2535" s="129" t="s">
        <v>2792</v>
      </c>
      <c r="D2535" s="130" t="s">
        <v>2565</v>
      </c>
      <c r="E2535" s="211">
        <v>430000</v>
      </c>
      <c r="F2535" s="128"/>
      <c r="G2535" s="32">
        <v>430000</v>
      </c>
      <c r="H2535" s="138"/>
      <c r="I2535" s="138"/>
      <c r="J2535" s="139"/>
      <c r="K2535" s="139"/>
      <c r="L2535" s="140"/>
      <c r="M2535" s="140"/>
      <c r="N2535" s="139"/>
      <c r="O2535" s="138"/>
      <c r="P2535" s="138"/>
      <c r="Q2535" s="140"/>
      <c r="R2535" s="140"/>
      <c r="S2535" s="140"/>
      <c r="T2535" s="137"/>
    </row>
    <row r="2536" spans="1:20" ht="16.899999999999999" customHeight="1" x14ac:dyDescent="0.25">
      <c r="A2536" s="128">
        <v>435</v>
      </c>
      <c r="B2536" s="128" t="s">
        <v>2716</v>
      </c>
      <c r="C2536" s="129" t="s">
        <v>2793</v>
      </c>
      <c r="D2536" s="130" t="s">
        <v>2794</v>
      </c>
      <c r="E2536" s="211">
        <v>400000</v>
      </c>
      <c r="F2536" s="128"/>
      <c r="G2536" s="32">
        <v>400000</v>
      </c>
      <c r="H2536" s="138"/>
      <c r="I2536" s="138"/>
      <c r="J2536" s="139"/>
      <c r="K2536" s="139"/>
      <c r="L2536" s="140"/>
      <c r="M2536" s="140"/>
      <c r="N2536" s="139"/>
      <c r="O2536" s="138"/>
      <c r="P2536" s="138"/>
      <c r="Q2536" s="140"/>
      <c r="R2536" s="140"/>
      <c r="S2536" s="140"/>
      <c r="T2536" s="137"/>
    </row>
    <row r="2537" spans="1:20" ht="16.899999999999999" customHeight="1" x14ac:dyDescent="0.25">
      <c r="A2537" s="128">
        <v>436</v>
      </c>
      <c r="B2537" s="128" t="s">
        <v>2717</v>
      </c>
      <c r="C2537" s="129" t="s">
        <v>2795</v>
      </c>
      <c r="D2537" s="130" t="s">
        <v>1848</v>
      </c>
      <c r="E2537" s="211">
        <v>150000</v>
      </c>
      <c r="F2537" s="128"/>
      <c r="G2537" s="32">
        <v>150000</v>
      </c>
      <c r="H2537" s="138"/>
      <c r="I2537" s="138"/>
      <c r="J2537" s="139"/>
      <c r="K2537" s="139"/>
      <c r="L2537" s="140"/>
      <c r="M2537" s="140"/>
      <c r="N2537" s="139"/>
      <c r="O2537" s="138"/>
      <c r="P2537" s="138"/>
      <c r="Q2537" s="140"/>
      <c r="R2537" s="140"/>
      <c r="S2537" s="140"/>
      <c r="T2537" s="137"/>
    </row>
    <row r="2538" spans="1:20" ht="16.899999999999999" customHeight="1" x14ac:dyDescent="0.25">
      <c r="A2538" s="128">
        <v>437</v>
      </c>
      <c r="B2538" s="128" t="s">
        <v>2718</v>
      </c>
      <c r="C2538" s="129" t="s">
        <v>2796</v>
      </c>
      <c r="D2538" s="130" t="s">
        <v>2573</v>
      </c>
      <c r="E2538" s="211">
        <v>150000</v>
      </c>
      <c r="F2538" s="128"/>
      <c r="G2538" s="32">
        <v>150000</v>
      </c>
      <c r="H2538" s="138"/>
      <c r="I2538" s="138"/>
      <c r="J2538" s="139"/>
      <c r="K2538" s="139"/>
      <c r="L2538" s="140"/>
      <c r="M2538" s="140"/>
      <c r="N2538" s="139"/>
      <c r="O2538" s="138"/>
      <c r="P2538" s="138"/>
      <c r="Q2538" s="140"/>
      <c r="R2538" s="140"/>
      <c r="S2538" s="140"/>
      <c r="T2538" s="137"/>
    </row>
    <row r="2539" spans="1:20" ht="16.899999999999999" customHeight="1" x14ac:dyDescent="0.25">
      <c r="A2539" s="128">
        <v>438</v>
      </c>
      <c r="B2539" s="128" t="s">
        <v>2719</v>
      </c>
      <c r="C2539" s="129" t="s">
        <v>2797</v>
      </c>
      <c r="D2539" s="130" t="s">
        <v>2573</v>
      </c>
      <c r="E2539" s="211">
        <v>150000</v>
      </c>
      <c r="F2539" s="128"/>
      <c r="G2539" s="32">
        <v>150000</v>
      </c>
      <c r="H2539" s="138"/>
      <c r="I2539" s="138"/>
      <c r="J2539" s="139"/>
      <c r="K2539" s="139"/>
      <c r="L2539" s="140"/>
      <c r="M2539" s="140"/>
      <c r="N2539" s="139"/>
      <c r="O2539" s="138"/>
      <c r="P2539" s="138"/>
      <c r="Q2539" s="140"/>
      <c r="R2539" s="140"/>
      <c r="S2539" s="140"/>
      <c r="T2539" s="137"/>
    </row>
    <row r="2540" spans="1:20" ht="16.899999999999999" customHeight="1" x14ac:dyDescent="0.25">
      <c r="A2540" s="128">
        <v>439</v>
      </c>
      <c r="B2540" s="128" t="s">
        <v>2720</v>
      </c>
      <c r="C2540" s="129" t="s">
        <v>2798</v>
      </c>
      <c r="D2540" s="130" t="s">
        <v>2573</v>
      </c>
      <c r="E2540" s="211">
        <v>150000</v>
      </c>
      <c r="F2540" s="128"/>
      <c r="G2540" s="32">
        <v>150000</v>
      </c>
      <c r="H2540" s="138"/>
      <c r="I2540" s="138"/>
      <c r="J2540" s="139"/>
      <c r="K2540" s="139"/>
      <c r="L2540" s="140"/>
      <c r="M2540" s="140"/>
      <c r="N2540" s="139"/>
      <c r="O2540" s="138"/>
      <c r="P2540" s="138"/>
      <c r="Q2540" s="140"/>
      <c r="R2540" s="140"/>
      <c r="S2540" s="140"/>
      <c r="T2540" s="137"/>
    </row>
    <row r="2541" spans="1:20" ht="16.899999999999999" customHeight="1" x14ac:dyDescent="0.25">
      <c r="A2541" s="128">
        <v>440</v>
      </c>
      <c r="B2541" s="128" t="s">
        <v>2721</v>
      </c>
      <c r="C2541" s="129" t="s">
        <v>2799</v>
      </c>
      <c r="D2541" s="130" t="s">
        <v>1848</v>
      </c>
      <c r="E2541" s="211">
        <v>150000</v>
      </c>
      <c r="F2541" s="128"/>
      <c r="G2541" s="32">
        <v>150000</v>
      </c>
      <c r="H2541" s="138"/>
      <c r="I2541" s="138"/>
      <c r="J2541" s="139"/>
      <c r="K2541" s="139"/>
      <c r="L2541" s="140"/>
      <c r="M2541" s="140"/>
      <c r="N2541" s="139"/>
      <c r="O2541" s="138"/>
      <c r="P2541" s="138"/>
      <c r="Q2541" s="140"/>
      <c r="R2541" s="140"/>
      <c r="S2541" s="140"/>
      <c r="T2541" s="137"/>
    </row>
    <row r="2542" spans="1:20" ht="16.899999999999999" customHeight="1" x14ac:dyDescent="0.25">
      <c r="A2542" s="128">
        <v>441</v>
      </c>
      <c r="B2542" s="128" t="s">
        <v>2722</v>
      </c>
      <c r="C2542" s="129" t="s">
        <v>2800</v>
      </c>
      <c r="D2542" s="130" t="s">
        <v>1848</v>
      </c>
      <c r="E2542" s="211">
        <v>150000</v>
      </c>
      <c r="F2542" s="128"/>
      <c r="G2542" s="32">
        <v>150000</v>
      </c>
      <c r="H2542" s="138"/>
      <c r="I2542" s="138"/>
      <c r="J2542" s="139"/>
      <c r="K2542" s="139"/>
      <c r="L2542" s="140"/>
      <c r="M2542" s="140"/>
      <c r="N2542" s="139"/>
      <c r="O2542" s="138"/>
      <c r="P2542" s="138"/>
      <c r="Q2542" s="140"/>
      <c r="R2542" s="140"/>
      <c r="S2542" s="140"/>
      <c r="T2542" s="137"/>
    </row>
    <row r="2543" spans="1:20" ht="16.899999999999999" customHeight="1" x14ac:dyDescent="0.25">
      <c r="A2543" s="128">
        <v>442</v>
      </c>
      <c r="B2543" s="128" t="s">
        <v>2723</v>
      </c>
      <c r="C2543" s="129" t="s">
        <v>2801</v>
      </c>
      <c r="D2543" s="130" t="s">
        <v>1848</v>
      </c>
      <c r="E2543" s="211">
        <v>150000</v>
      </c>
      <c r="F2543" s="32">
        <f>SUM(E2526:E2543)</f>
        <v>5640000</v>
      </c>
      <c r="G2543" s="32">
        <v>150000</v>
      </c>
      <c r="H2543" s="138"/>
      <c r="I2543" s="138"/>
      <c r="J2543" s="139"/>
      <c r="K2543" s="139"/>
      <c r="L2543" s="140"/>
      <c r="M2543" s="140"/>
      <c r="N2543" s="139"/>
      <c r="O2543" s="138"/>
      <c r="P2543" s="138"/>
      <c r="Q2543" s="140"/>
      <c r="R2543" s="140"/>
      <c r="S2543" s="140"/>
      <c r="T2543" s="137"/>
    </row>
    <row r="2544" spans="1:20" ht="16.899999999999999" customHeight="1" x14ac:dyDescent="0.25">
      <c r="A2544" s="128">
        <v>443</v>
      </c>
      <c r="B2544" s="128" t="s">
        <v>2724</v>
      </c>
      <c r="C2544" s="129" t="s">
        <v>2802</v>
      </c>
      <c r="D2544" s="130" t="s">
        <v>2803</v>
      </c>
      <c r="E2544" s="211">
        <v>150000</v>
      </c>
      <c r="F2544" s="128"/>
      <c r="G2544" s="138"/>
      <c r="H2544" s="130" t="s">
        <v>2803</v>
      </c>
      <c r="I2544" s="32">
        <v>150000</v>
      </c>
      <c r="J2544" s="139"/>
      <c r="K2544" s="139"/>
      <c r="L2544" s="140"/>
      <c r="M2544" s="140"/>
      <c r="N2544" s="139"/>
      <c r="O2544" s="138"/>
      <c r="P2544" s="138"/>
      <c r="Q2544" s="140"/>
      <c r="R2544" s="140"/>
      <c r="S2544" s="140"/>
      <c r="T2544" s="137"/>
    </row>
    <row r="2545" spans="1:20" ht="16.899999999999999" customHeight="1" x14ac:dyDescent="0.25">
      <c r="A2545" s="128">
        <v>444</v>
      </c>
      <c r="B2545" s="128" t="s">
        <v>2725</v>
      </c>
      <c r="C2545" s="129" t="s">
        <v>2804</v>
      </c>
      <c r="D2545" s="130" t="s">
        <v>2803</v>
      </c>
      <c r="E2545" s="211">
        <v>150000</v>
      </c>
      <c r="F2545" s="128"/>
      <c r="G2545" s="138"/>
      <c r="H2545" s="130" t="s">
        <v>2803</v>
      </c>
      <c r="I2545" s="32">
        <v>150000</v>
      </c>
      <c r="J2545" s="139"/>
      <c r="K2545" s="139"/>
      <c r="L2545" s="140"/>
      <c r="M2545" s="140"/>
      <c r="N2545" s="139"/>
      <c r="O2545" s="138"/>
      <c r="P2545" s="138"/>
      <c r="Q2545" s="140"/>
      <c r="R2545" s="140"/>
      <c r="S2545" s="140"/>
      <c r="T2545" s="137"/>
    </row>
    <row r="2546" spans="1:20" ht="16.899999999999999" customHeight="1" x14ac:dyDescent="0.25">
      <c r="A2546" s="128">
        <v>445</v>
      </c>
      <c r="B2546" s="128" t="s">
        <v>2726</v>
      </c>
      <c r="C2546" s="129" t="s">
        <v>2805</v>
      </c>
      <c r="D2546" s="130" t="s">
        <v>2803</v>
      </c>
      <c r="E2546" s="211">
        <v>150000</v>
      </c>
      <c r="F2546" s="128"/>
      <c r="G2546" s="138"/>
      <c r="H2546" s="130" t="s">
        <v>2803</v>
      </c>
      <c r="I2546" s="32">
        <v>150000</v>
      </c>
      <c r="J2546" s="139"/>
      <c r="K2546" s="139"/>
      <c r="L2546" s="140"/>
      <c r="M2546" s="140"/>
      <c r="N2546" s="139"/>
      <c r="O2546" s="138"/>
      <c r="P2546" s="138"/>
      <c r="Q2546" s="140"/>
      <c r="R2546" s="140"/>
      <c r="S2546" s="140"/>
      <c r="T2546" s="137"/>
    </row>
    <row r="2547" spans="1:20" ht="16.899999999999999" customHeight="1" x14ac:dyDescent="0.25">
      <c r="A2547" s="128">
        <v>446</v>
      </c>
      <c r="B2547" s="128" t="s">
        <v>2727</v>
      </c>
      <c r="C2547" s="129" t="s">
        <v>2806</v>
      </c>
      <c r="D2547" s="130" t="s">
        <v>2803</v>
      </c>
      <c r="E2547" s="211">
        <v>150000</v>
      </c>
      <c r="F2547" s="128"/>
      <c r="G2547" s="138"/>
      <c r="H2547" s="130" t="s">
        <v>2803</v>
      </c>
      <c r="I2547" s="32">
        <v>150000</v>
      </c>
      <c r="J2547" s="139"/>
      <c r="K2547" s="139"/>
      <c r="L2547" s="140"/>
      <c r="M2547" s="140"/>
      <c r="N2547" s="139"/>
      <c r="O2547" s="138"/>
      <c r="P2547" s="138"/>
      <c r="Q2547" s="140"/>
      <c r="R2547" s="140"/>
      <c r="S2547" s="140"/>
      <c r="T2547" s="137"/>
    </row>
    <row r="2548" spans="1:20" ht="16.899999999999999" customHeight="1" x14ac:dyDescent="0.25">
      <c r="A2548" s="128">
        <v>447</v>
      </c>
      <c r="B2548" s="128" t="s">
        <v>2728</v>
      </c>
      <c r="C2548" s="129" t="s">
        <v>2807</v>
      </c>
      <c r="D2548" s="130" t="s">
        <v>2803</v>
      </c>
      <c r="E2548" s="211">
        <v>150000</v>
      </c>
      <c r="F2548" s="128"/>
      <c r="G2548" s="138"/>
      <c r="H2548" s="130" t="s">
        <v>2803</v>
      </c>
      <c r="I2548" s="32">
        <v>150000</v>
      </c>
      <c r="J2548" s="139"/>
      <c r="K2548" s="139"/>
      <c r="L2548" s="140"/>
      <c r="M2548" s="140"/>
      <c r="N2548" s="139"/>
      <c r="O2548" s="138"/>
      <c r="P2548" s="138"/>
      <c r="Q2548" s="140"/>
      <c r="R2548" s="140"/>
      <c r="S2548" s="140"/>
      <c r="T2548" s="137"/>
    </row>
    <row r="2549" spans="1:20" ht="16.899999999999999" customHeight="1" x14ac:dyDescent="0.25">
      <c r="A2549" s="128">
        <v>448</v>
      </c>
      <c r="B2549" s="128" t="s">
        <v>2729</v>
      </c>
      <c r="C2549" s="129" t="s">
        <v>2808</v>
      </c>
      <c r="D2549" s="130" t="s">
        <v>2803</v>
      </c>
      <c r="E2549" s="211">
        <v>150000</v>
      </c>
      <c r="F2549" s="128"/>
      <c r="G2549" s="138"/>
      <c r="H2549" s="130" t="s">
        <v>2803</v>
      </c>
      <c r="I2549" s="32">
        <v>150000</v>
      </c>
      <c r="J2549" s="139"/>
      <c r="K2549" s="139"/>
      <c r="L2549" s="140"/>
      <c r="M2549" s="140"/>
      <c r="N2549" s="139"/>
      <c r="O2549" s="138"/>
      <c r="P2549" s="138"/>
      <c r="Q2549" s="140"/>
      <c r="R2549" s="140"/>
      <c r="S2549" s="140"/>
      <c r="T2549" s="137"/>
    </row>
    <row r="2550" spans="1:20" ht="16.899999999999999" customHeight="1" x14ac:dyDescent="0.25">
      <c r="A2550" s="128">
        <v>449</v>
      </c>
      <c r="B2550" s="128" t="s">
        <v>2730</v>
      </c>
      <c r="C2550" s="129" t="s">
        <v>2809</v>
      </c>
      <c r="D2550" s="130" t="s">
        <v>2576</v>
      </c>
      <c r="E2550" s="211">
        <v>430000</v>
      </c>
      <c r="F2550" s="128"/>
      <c r="G2550" s="138"/>
      <c r="H2550" s="130" t="s">
        <v>2576</v>
      </c>
      <c r="I2550" s="32">
        <v>430000</v>
      </c>
      <c r="J2550" s="139"/>
      <c r="K2550" s="139"/>
      <c r="L2550" s="140"/>
      <c r="M2550" s="140"/>
      <c r="N2550" s="139"/>
      <c r="O2550" s="138"/>
      <c r="P2550" s="138"/>
      <c r="Q2550" s="140"/>
      <c r="R2550" s="140"/>
      <c r="S2550" s="140"/>
      <c r="T2550" s="137"/>
    </row>
    <row r="2551" spans="1:20" ht="16.899999999999999" customHeight="1" x14ac:dyDescent="0.25">
      <c r="A2551" s="128">
        <v>450</v>
      </c>
      <c r="B2551" s="128" t="s">
        <v>2731</v>
      </c>
      <c r="C2551" s="129" t="s">
        <v>2810</v>
      </c>
      <c r="D2551" s="130" t="s">
        <v>2576</v>
      </c>
      <c r="E2551" s="211">
        <v>430000</v>
      </c>
      <c r="F2551" s="128"/>
      <c r="G2551" s="138"/>
      <c r="H2551" s="130" t="s">
        <v>2576</v>
      </c>
      <c r="I2551" s="32">
        <v>430000</v>
      </c>
      <c r="J2551" s="139"/>
      <c r="K2551" s="139"/>
      <c r="L2551" s="140"/>
      <c r="M2551" s="140"/>
      <c r="N2551" s="139"/>
      <c r="O2551" s="138"/>
      <c r="P2551" s="138"/>
      <c r="Q2551" s="140"/>
      <c r="R2551" s="140"/>
      <c r="S2551" s="140"/>
      <c r="T2551" s="137"/>
    </row>
    <row r="2552" spans="1:20" ht="16.899999999999999" customHeight="1" x14ac:dyDescent="0.25">
      <c r="A2552" s="128">
        <v>451</v>
      </c>
      <c r="B2552" s="128" t="s">
        <v>2732</v>
      </c>
      <c r="C2552" s="129" t="s">
        <v>2811</v>
      </c>
      <c r="D2552" s="130" t="s">
        <v>2576</v>
      </c>
      <c r="E2552" s="211">
        <v>430000</v>
      </c>
      <c r="F2552" s="128"/>
      <c r="G2552" s="138"/>
      <c r="H2552" s="130" t="s">
        <v>2576</v>
      </c>
      <c r="I2552" s="32">
        <v>430000</v>
      </c>
      <c r="J2552" s="139"/>
      <c r="K2552" s="139"/>
      <c r="L2552" s="140"/>
      <c r="M2552" s="140"/>
      <c r="N2552" s="139"/>
      <c r="O2552" s="138"/>
      <c r="P2552" s="138"/>
      <c r="Q2552" s="140"/>
      <c r="R2552" s="140"/>
      <c r="S2552" s="140"/>
      <c r="T2552" s="137"/>
    </row>
    <row r="2553" spans="1:20" ht="16.899999999999999" customHeight="1" x14ac:dyDescent="0.25">
      <c r="A2553" s="128">
        <v>452</v>
      </c>
      <c r="B2553" s="128" t="s">
        <v>2733</v>
      </c>
      <c r="C2553" s="129" t="s">
        <v>2812</v>
      </c>
      <c r="D2553" s="130" t="s">
        <v>2803</v>
      </c>
      <c r="E2553" s="211">
        <v>150000</v>
      </c>
      <c r="F2553" s="128"/>
      <c r="G2553" s="138"/>
      <c r="H2553" s="130" t="s">
        <v>2803</v>
      </c>
      <c r="I2553" s="32">
        <v>150000</v>
      </c>
      <c r="J2553" s="139"/>
      <c r="K2553" s="139"/>
      <c r="L2553" s="140"/>
      <c r="M2553" s="140"/>
      <c r="N2553" s="139"/>
      <c r="O2553" s="138"/>
      <c r="P2553" s="138"/>
      <c r="Q2553" s="140"/>
      <c r="R2553" s="140"/>
      <c r="S2553" s="140"/>
      <c r="T2553" s="137"/>
    </row>
    <row r="2554" spans="1:20" ht="16.899999999999999" customHeight="1" x14ac:dyDescent="0.25">
      <c r="A2554" s="128">
        <v>453</v>
      </c>
      <c r="B2554" s="128" t="s">
        <v>2734</v>
      </c>
      <c r="C2554" s="129" t="s">
        <v>2813</v>
      </c>
      <c r="D2554" s="130" t="s">
        <v>2803</v>
      </c>
      <c r="E2554" s="211">
        <v>150000</v>
      </c>
      <c r="F2554" s="128"/>
      <c r="G2554" s="138"/>
      <c r="H2554" s="130" t="s">
        <v>2803</v>
      </c>
      <c r="I2554" s="32">
        <v>150000</v>
      </c>
      <c r="J2554" s="139"/>
      <c r="K2554" s="139"/>
      <c r="L2554" s="140"/>
      <c r="M2554" s="140"/>
      <c r="N2554" s="139"/>
      <c r="O2554" s="138"/>
      <c r="P2554" s="138"/>
      <c r="Q2554" s="140"/>
      <c r="R2554" s="140"/>
      <c r="S2554" s="140"/>
      <c r="T2554" s="137"/>
    </row>
    <row r="2555" spans="1:20" ht="16.899999999999999" customHeight="1" x14ac:dyDescent="0.25">
      <c r="A2555" s="128">
        <v>454</v>
      </c>
      <c r="B2555" s="128" t="s">
        <v>2735</v>
      </c>
      <c r="C2555" s="129" t="s">
        <v>2814</v>
      </c>
      <c r="D2555" s="130" t="s">
        <v>2803</v>
      </c>
      <c r="E2555" s="211">
        <v>150000</v>
      </c>
      <c r="F2555" s="128"/>
      <c r="G2555" s="138"/>
      <c r="H2555" s="130" t="s">
        <v>2803</v>
      </c>
      <c r="I2555" s="32">
        <v>150000</v>
      </c>
      <c r="J2555" s="139"/>
      <c r="K2555" s="139"/>
      <c r="L2555" s="140"/>
      <c r="M2555" s="140"/>
      <c r="N2555" s="139"/>
      <c r="O2555" s="138"/>
      <c r="P2555" s="138"/>
      <c r="Q2555" s="140"/>
      <c r="R2555" s="140"/>
      <c r="S2555" s="140"/>
      <c r="T2555" s="137"/>
    </row>
    <row r="2556" spans="1:20" ht="16.899999999999999" customHeight="1" x14ac:dyDescent="0.25">
      <c r="A2556" s="128">
        <v>455</v>
      </c>
      <c r="B2556" s="128" t="s">
        <v>2736</v>
      </c>
      <c r="C2556" s="129" t="s">
        <v>2815</v>
      </c>
      <c r="D2556" s="130" t="s">
        <v>2803</v>
      </c>
      <c r="E2556" s="211">
        <v>150000</v>
      </c>
      <c r="F2556" s="128"/>
      <c r="G2556" s="138"/>
      <c r="H2556" s="130" t="s">
        <v>2803</v>
      </c>
      <c r="I2556" s="32">
        <v>150000</v>
      </c>
      <c r="J2556" s="139"/>
      <c r="K2556" s="139"/>
      <c r="L2556" s="140"/>
      <c r="M2556" s="140"/>
      <c r="N2556" s="139"/>
      <c r="O2556" s="138"/>
      <c r="P2556" s="138"/>
      <c r="Q2556" s="140"/>
      <c r="R2556" s="140"/>
      <c r="S2556" s="140"/>
      <c r="T2556" s="137"/>
    </row>
    <row r="2557" spans="1:20" ht="16.899999999999999" customHeight="1" x14ac:dyDescent="0.25">
      <c r="A2557" s="128">
        <v>456</v>
      </c>
      <c r="B2557" s="128" t="s">
        <v>2737</v>
      </c>
      <c r="C2557" s="129" t="s">
        <v>2816</v>
      </c>
      <c r="D2557" s="130" t="s">
        <v>2803</v>
      </c>
      <c r="E2557" s="211">
        <v>150000</v>
      </c>
      <c r="F2557" s="128"/>
      <c r="G2557" s="138"/>
      <c r="H2557" s="130" t="s">
        <v>2803</v>
      </c>
      <c r="I2557" s="32">
        <v>150000</v>
      </c>
      <c r="J2557" s="139"/>
      <c r="K2557" s="139"/>
      <c r="L2557" s="140"/>
      <c r="M2557" s="140"/>
      <c r="N2557" s="139"/>
      <c r="O2557" s="138"/>
      <c r="P2557" s="138"/>
      <c r="Q2557" s="140"/>
      <c r="R2557" s="140"/>
      <c r="S2557" s="140"/>
      <c r="T2557" s="137"/>
    </row>
    <row r="2558" spans="1:20" ht="16.899999999999999" customHeight="1" x14ac:dyDescent="0.25">
      <c r="A2558" s="128">
        <v>457</v>
      </c>
      <c r="B2558" s="128" t="s">
        <v>2738</v>
      </c>
      <c r="C2558" s="129" t="s">
        <v>2817</v>
      </c>
      <c r="D2558" s="130" t="s">
        <v>2803</v>
      </c>
      <c r="E2558" s="211">
        <v>150000</v>
      </c>
      <c r="F2558" s="128"/>
      <c r="G2558" s="138"/>
      <c r="H2558" s="130" t="s">
        <v>2803</v>
      </c>
      <c r="I2558" s="32">
        <v>150000</v>
      </c>
      <c r="J2558" s="139"/>
      <c r="K2558" s="139"/>
      <c r="L2558" s="140"/>
      <c r="M2558" s="140"/>
      <c r="N2558" s="139"/>
      <c r="O2558" s="138"/>
      <c r="P2558" s="138"/>
      <c r="Q2558" s="140"/>
      <c r="R2558" s="140"/>
      <c r="S2558" s="140"/>
      <c r="T2558" s="137"/>
    </row>
    <row r="2559" spans="1:20" ht="16.899999999999999" customHeight="1" x14ac:dyDescent="0.25">
      <c r="A2559" s="128">
        <v>458</v>
      </c>
      <c r="B2559" s="128" t="s">
        <v>2739</v>
      </c>
      <c r="C2559" s="129" t="s">
        <v>2818</v>
      </c>
      <c r="D2559" s="130" t="s">
        <v>2803</v>
      </c>
      <c r="E2559" s="211">
        <v>150000</v>
      </c>
      <c r="F2559" s="128"/>
      <c r="G2559" s="138"/>
      <c r="H2559" s="130" t="s">
        <v>2803</v>
      </c>
      <c r="I2559" s="32">
        <v>150000</v>
      </c>
      <c r="J2559" s="139"/>
      <c r="K2559" s="139"/>
      <c r="L2559" s="140"/>
      <c r="M2559" s="140"/>
      <c r="N2559" s="139"/>
      <c r="O2559" s="138"/>
      <c r="P2559" s="138"/>
      <c r="Q2559" s="140"/>
      <c r="R2559" s="140"/>
      <c r="S2559" s="140"/>
      <c r="T2559" s="137"/>
    </row>
    <row r="2560" spans="1:20" ht="16.899999999999999" customHeight="1" x14ac:dyDescent="0.25">
      <c r="A2560" s="128">
        <v>459</v>
      </c>
      <c r="B2560" s="128" t="s">
        <v>2740</v>
      </c>
      <c r="C2560" s="129" t="s">
        <v>2819</v>
      </c>
      <c r="D2560" s="130" t="s">
        <v>2794</v>
      </c>
      <c r="E2560" s="211">
        <v>400000</v>
      </c>
      <c r="F2560" s="128"/>
      <c r="G2560" s="138"/>
      <c r="H2560" s="130" t="s">
        <v>2794</v>
      </c>
      <c r="I2560" s="32">
        <v>400000</v>
      </c>
      <c r="J2560" s="139"/>
      <c r="K2560" s="139"/>
      <c r="L2560" s="140"/>
      <c r="M2560" s="140"/>
      <c r="N2560" s="139"/>
      <c r="O2560" s="138"/>
      <c r="P2560" s="138"/>
      <c r="Q2560" s="140"/>
      <c r="R2560" s="140"/>
      <c r="S2560" s="140"/>
      <c r="T2560" s="137"/>
    </row>
    <row r="2561" spans="1:20" ht="16.899999999999999" customHeight="1" x14ac:dyDescent="0.25">
      <c r="A2561" s="128">
        <v>460</v>
      </c>
      <c r="B2561" s="128" t="s">
        <v>2741</v>
      </c>
      <c r="C2561" s="129" t="s">
        <v>2820</v>
      </c>
      <c r="D2561" s="130" t="s">
        <v>2794</v>
      </c>
      <c r="E2561" s="211">
        <v>400000</v>
      </c>
      <c r="F2561" s="128"/>
      <c r="G2561" s="138"/>
      <c r="H2561" s="130" t="s">
        <v>2794</v>
      </c>
      <c r="I2561" s="32">
        <v>400000</v>
      </c>
      <c r="J2561" s="139"/>
      <c r="K2561" s="139"/>
      <c r="L2561" s="140"/>
      <c r="M2561" s="140"/>
      <c r="N2561" s="139"/>
      <c r="O2561" s="138"/>
      <c r="P2561" s="138"/>
      <c r="Q2561" s="140"/>
      <c r="R2561" s="140"/>
      <c r="S2561" s="140"/>
      <c r="T2561" s="137"/>
    </row>
    <row r="2562" spans="1:20" ht="16.899999999999999" customHeight="1" x14ac:dyDescent="0.25">
      <c r="A2562" s="128">
        <v>461</v>
      </c>
      <c r="B2562" s="128" t="s">
        <v>2742</v>
      </c>
      <c r="C2562" s="129" t="s">
        <v>2821</v>
      </c>
      <c r="D2562" s="130" t="s">
        <v>2803</v>
      </c>
      <c r="E2562" s="211">
        <v>150000</v>
      </c>
      <c r="F2562" s="128"/>
      <c r="G2562" s="138"/>
      <c r="H2562" s="130" t="s">
        <v>2803</v>
      </c>
      <c r="I2562" s="32">
        <v>150000</v>
      </c>
      <c r="J2562" s="139"/>
      <c r="K2562" s="139"/>
      <c r="L2562" s="140"/>
      <c r="M2562" s="140"/>
      <c r="N2562" s="139"/>
      <c r="O2562" s="138"/>
      <c r="P2562" s="138"/>
      <c r="Q2562" s="140"/>
      <c r="R2562" s="140"/>
      <c r="S2562" s="140"/>
      <c r="T2562" s="137"/>
    </row>
    <row r="2563" spans="1:20" ht="16.899999999999999" customHeight="1" x14ac:dyDescent="0.25">
      <c r="A2563" s="128">
        <v>462</v>
      </c>
      <c r="B2563" s="128" t="s">
        <v>2743</v>
      </c>
      <c r="C2563" s="129" t="s">
        <v>2822</v>
      </c>
      <c r="D2563" s="130" t="s">
        <v>2803</v>
      </c>
      <c r="E2563" s="211">
        <v>150000</v>
      </c>
      <c r="F2563" s="128"/>
      <c r="G2563" s="138"/>
      <c r="H2563" s="130" t="s">
        <v>2803</v>
      </c>
      <c r="I2563" s="32">
        <v>150000</v>
      </c>
      <c r="J2563" s="139"/>
      <c r="K2563" s="139"/>
      <c r="L2563" s="140"/>
      <c r="M2563" s="140"/>
      <c r="N2563" s="139"/>
      <c r="O2563" s="138"/>
      <c r="P2563" s="138"/>
      <c r="Q2563" s="140"/>
      <c r="R2563" s="140"/>
      <c r="S2563" s="140"/>
      <c r="T2563" s="137"/>
    </row>
    <row r="2564" spans="1:20" ht="16.899999999999999" customHeight="1" x14ac:dyDescent="0.25">
      <c r="A2564" s="128">
        <v>463</v>
      </c>
      <c r="B2564" s="128" t="s">
        <v>2744</v>
      </c>
      <c r="C2564" s="129" t="s">
        <v>2823</v>
      </c>
      <c r="D2564" s="130" t="s">
        <v>2803</v>
      </c>
      <c r="E2564" s="211">
        <v>150000</v>
      </c>
      <c r="F2564" s="128"/>
      <c r="G2564" s="138"/>
      <c r="H2564" s="130" t="s">
        <v>2803</v>
      </c>
      <c r="I2564" s="32">
        <v>150000</v>
      </c>
      <c r="J2564" s="139"/>
      <c r="K2564" s="139"/>
      <c r="L2564" s="140"/>
      <c r="M2564" s="140"/>
      <c r="N2564" s="139"/>
      <c r="O2564" s="138"/>
      <c r="P2564" s="138"/>
      <c r="Q2564" s="140"/>
      <c r="R2564" s="140"/>
      <c r="S2564" s="140"/>
      <c r="T2564" s="137"/>
    </row>
    <row r="2565" spans="1:20" ht="16.899999999999999" customHeight="1" x14ac:dyDescent="0.25">
      <c r="A2565" s="128">
        <v>464</v>
      </c>
      <c r="B2565" s="128" t="s">
        <v>2745</v>
      </c>
      <c r="C2565" s="129" t="s">
        <v>2824</v>
      </c>
      <c r="D2565" s="130" t="s">
        <v>2803</v>
      </c>
      <c r="E2565" s="211">
        <v>150000</v>
      </c>
      <c r="F2565" s="128"/>
      <c r="G2565" s="138"/>
      <c r="H2565" s="130" t="s">
        <v>2803</v>
      </c>
      <c r="I2565" s="32">
        <v>150000</v>
      </c>
      <c r="J2565" s="139"/>
      <c r="K2565" s="139"/>
      <c r="L2565" s="140"/>
      <c r="M2565" s="140"/>
      <c r="N2565" s="139"/>
      <c r="O2565" s="138"/>
      <c r="P2565" s="138"/>
      <c r="Q2565" s="140"/>
      <c r="R2565" s="140"/>
      <c r="S2565" s="140"/>
      <c r="T2565" s="137"/>
    </row>
    <row r="2566" spans="1:20" ht="16.899999999999999" customHeight="1" x14ac:dyDescent="0.25">
      <c r="A2566" s="128">
        <v>465</v>
      </c>
      <c r="B2566" s="128" t="s">
        <v>2746</v>
      </c>
      <c r="C2566" s="129" t="s">
        <v>2825</v>
      </c>
      <c r="D2566" s="130" t="s">
        <v>2803</v>
      </c>
      <c r="E2566" s="211">
        <v>150000</v>
      </c>
      <c r="F2566" s="128"/>
      <c r="G2566" s="138"/>
      <c r="H2566" s="130" t="s">
        <v>2803</v>
      </c>
      <c r="I2566" s="32">
        <v>150000</v>
      </c>
      <c r="J2566" s="139"/>
      <c r="K2566" s="139"/>
      <c r="L2566" s="140"/>
      <c r="M2566" s="140"/>
      <c r="N2566" s="139"/>
      <c r="O2566" s="138"/>
      <c r="P2566" s="138"/>
      <c r="Q2566" s="140"/>
      <c r="R2566" s="140"/>
      <c r="S2566" s="140"/>
      <c r="T2566" s="137"/>
    </row>
    <row r="2567" spans="1:20" ht="16.899999999999999" customHeight="1" x14ac:dyDescent="0.25">
      <c r="A2567" s="128">
        <v>466</v>
      </c>
      <c r="B2567" s="128" t="s">
        <v>2747</v>
      </c>
      <c r="C2567" s="129" t="s">
        <v>2826</v>
      </c>
      <c r="D2567" s="130" t="s">
        <v>2803</v>
      </c>
      <c r="E2567" s="211">
        <v>150000</v>
      </c>
      <c r="F2567" s="128"/>
      <c r="G2567" s="138"/>
      <c r="H2567" s="130" t="s">
        <v>2803</v>
      </c>
      <c r="I2567" s="32">
        <v>150000</v>
      </c>
      <c r="J2567" s="139"/>
      <c r="K2567" s="139"/>
      <c r="L2567" s="140"/>
      <c r="M2567" s="140"/>
      <c r="N2567" s="139"/>
      <c r="O2567" s="138"/>
      <c r="P2567" s="138"/>
      <c r="Q2567" s="140"/>
      <c r="R2567" s="140"/>
      <c r="S2567" s="140"/>
      <c r="T2567" s="137"/>
    </row>
    <row r="2568" spans="1:20" ht="16.899999999999999" customHeight="1" x14ac:dyDescent="0.25">
      <c r="A2568" s="128">
        <v>467</v>
      </c>
      <c r="B2568" s="128" t="s">
        <v>2748</v>
      </c>
      <c r="C2568" s="129" t="s">
        <v>2827</v>
      </c>
      <c r="D2568" s="130" t="s">
        <v>2803</v>
      </c>
      <c r="E2568" s="211">
        <v>150000</v>
      </c>
      <c r="F2568" s="128"/>
      <c r="G2568" s="138"/>
      <c r="H2568" s="130" t="s">
        <v>2803</v>
      </c>
      <c r="I2568" s="32">
        <v>150000</v>
      </c>
      <c r="J2568" s="139"/>
      <c r="K2568" s="139"/>
      <c r="L2568" s="140"/>
      <c r="M2568" s="140"/>
      <c r="N2568" s="139"/>
      <c r="O2568" s="138"/>
      <c r="P2568" s="138"/>
      <c r="Q2568" s="140"/>
      <c r="R2568" s="140"/>
      <c r="S2568" s="140"/>
      <c r="T2568" s="137"/>
    </row>
    <row r="2569" spans="1:20" ht="16.899999999999999" customHeight="1" x14ac:dyDescent="0.25">
      <c r="A2569" s="128">
        <v>468</v>
      </c>
      <c r="B2569" s="128" t="s">
        <v>2749</v>
      </c>
      <c r="C2569" s="129" t="s">
        <v>2828</v>
      </c>
      <c r="D2569" s="130" t="s">
        <v>2803</v>
      </c>
      <c r="E2569" s="211">
        <v>150000</v>
      </c>
      <c r="F2569" s="128"/>
      <c r="G2569" s="138"/>
      <c r="H2569" s="130" t="s">
        <v>2803</v>
      </c>
      <c r="I2569" s="32">
        <v>150000</v>
      </c>
      <c r="J2569" s="139"/>
      <c r="K2569" s="139"/>
      <c r="L2569" s="140"/>
      <c r="M2569" s="140"/>
      <c r="N2569" s="139"/>
      <c r="O2569" s="138"/>
      <c r="P2569" s="138"/>
      <c r="Q2569" s="140"/>
      <c r="R2569" s="140"/>
      <c r="S2569" s="140"/>
      <c r="T2569" s="137"/>
    </row>
    <row r="2570" spans="1:20" ht="16.899999999999999" customHeight="1" x14ac:dyDescent="0.25">
      <c r="A2570" s="128">
        <v>469</v>
      </c>
      <c r="B2570" s="128" t="s">
        <v>2750</v>
      </c>
      <c r="C2570" s="129" t="s">
        <v>2829</v>
      </c>
      <c r="D2570" s="130" t="s">
        <v>2803</v>
      </c>
      <c r="E2570" s="211">
        <v>150000</v>
      </c>
      <c r="F2570" s="128"/>
      <c r="G2570" s="138"/>
      <c r="H2570" s="130" t="s">
        <v>2803</v>
      </c>
      <c r="I2570" s="32">
        <v>150000</v>
      </c>
      <c r="J2570" s="139"/>
      <c r="K2570" s="139"/>
      <c r="L2570" s="140"/>
      <c r="M2570" s="140"/>
      <c r="N2570" s="139"/>
      <c r="O2570" s="138"/>
      <c r="P2570" s="138"/>
      <c r="Q2570" s="140"/>
      <c r="R2570" s="140"/>
      <c r="S2570" s="140"/>
      <c r="T2570" s="137"/>
    </row>
    <row r="2571" spans="1:20" ht="16.899999999999999" customHeight="1" x14ac:dyDescent="0.25">
      <c r="A2571" s="128">
        <v>470</v>
      </c>
      <c r="B2571" s="128" t="s">
        <v>2751</v>
      </c>
      <c r="C2571" s="129" t="s">
        <v>2830</v>
      </c>
      <c r="D2571" s="130" t="s">
        <v>2803</v>
      </c>
      <c r="E2571" s="211">
        <v>150000</v>
      </c>
      <c r="F2571" s="128"/>
      <c r="G2571" s="138"/>
      <c r="H2571" s="130" t="s">
        <v>2803</v>
      </c>
      <c r="I2571" s="32">
        <v>150000</v>
      </c>
      <c r="J2571" s="139"/>
      <c r="K2571" s="139"/>
      <c r="L2571" s="140"/>
      <c r="M2571" s="140"/>
      <c r="N2571" s="139"/>
      <c r="O2571" s="138"/>
      <c r="P2571" s="138"/>
      <c r="Q2571" s="140"/>
      <c r="R2571" s="140"/>
      <c r="S2571" s="140"/>
      <c r="T2571" s="137"/>
    </row>
    <row r="2572" spans="1:20" ht="16.899999999999999" customHeight="1" x14ac:dyDescent="0.25">
      <c r="A2572" s="128">
        <v>471</v>
      </c>
      <c r="B2572" s="128" t="s">
        <v>2752</v>
      </c>
      <c r="C2572" s="129" t="s">
        <v>2831</v>
      </c>
      <c r="D2572" s="130" t="s">
        <v>2803</v>
      </c>
      <c r="E2572" s="211">
        <v>150000</v>
      </c>
      <c r="F2572" s="128"/>
      <c r="G2572" s="138"/>
      <c r="H2572" s="130" t="s">
        <v>2803</v>
      </c>
      <c r="I2572" s="32">
        <v>150000</v>
      </c>
      <c r="J2572" s="139"/>
      <c r="K2572" s="139"/>
      <c r="L2572" s="140"/>
      <c r="M2572" s="140"/>
      <c r="N2572" s="139"/>
      <c r="O2572" s="138"/>
      <c r="P2572" s="138"/>
      <c r="Q2572" s="140"/>
      <c r="R2572" s="140"/>
      <c r="S2572" s="140"/>
      <c r="T2572" s="137"/>
    </row>
    <row r="2573" spans="1:20" ht="16.899999999999999" customHeight="1" x14ac:dyDescent="0.25">
      <c r="A2573" s="128">
        <v>472</v>
      </c>
      <c r="B2573" s="128" t="s">
        <v>2753</v>
      </c>
      <c r="C2573" s="129" t="s">
        <v>2832</v>
      </c>
      <c r="D2573" s="130" t="s">
        <v>2803</v>
      </c>
      <c r="E2573" s="211">
        <v>150000</v>
      </c>
      <c r="F2573" s="128"/>
      <c r="G2573" s="138"/>
      <c r="H2573" s="130" t="s">
        <v>2803</v>
      </c>
      <c r="I2573" s="32">
        <v>150000</v>
      </c>
      <c r="J2573" s="139"/>
      <c r="K2573" s="139"/>
      <c r="L2573" s="140"/>
      <c r="M2573" s="140"/>
      <c r="N2573" s="139"/>
      <c r="O2573" s="138"/>
      <c r="P2573" s="138"/>
      <c r="Q2573" s="140"/>
      <c r="R2573" s="140"/>
      <c r="S2573" s="140"/>
      <c r="T2573" s="137"/>
    </row>
    <row r="2574" spans="1:20" ht="16.899999999999999" customHeight="1" x14ac:dyDescent="0.25">
      <c r="A2574" s="128">
        <v>473</v>
      </c>
      <c r="B2574" s="128" t="s">
        <v>2754</v>
      </c>
      <c r="C2574" s="129" t="s">
        <v>2833</v>
      </c>
      <c r="D2574" s="130" t="s">
        <v>2803</v>
      </c>
      <c r="E2574" s="211">
        <v>150000</v>
      </c>
      <c r="F2574" s="128"/>
      <c r="G2574" s="138"/>
      <c r="H2574" s="130" t="s">
        <v>2803</v>
      </c>
      <c r="I2574" s="32">
        <v>150000</v>
      </c>
      <c r="J2574" s="139"/>
      <c r="K2574" s="139"/>
      <c r="L2574" s="140"/>
      <c r="M2574" s="140"/>
      <c r="N2574" s="139"/>
      <c r="O2574" s="138"/>
      <c r="P2574" s="138"/>
      <c r="Q2574" s="140"/>
      <c r="R2574" s="140"/>
      <c r="S2574" s="140"/>
      <c r="T2574" s="137"/>
    </row>
    <row r="2575" spans="1:20" ht="16.899999999999999" customHeight="1" x14ac:dyDescent="0.25">
      <c r="A2575" s="128">
        <v>474</v>
      </c>
      <c r="B2575" s="128" t="s">
        <v>2755</v>
      </c>
      <c r="C2575" s="129" t="s">
        <v>2834</v>
      </c>
      <c r="D2575" s="130" t="s">
        <v>2803</v>
      </c>
      <c r="E2575" s="211">
        <v>150000</v>
      </c>
      <c r="F2575" s="128"/>
      <c r="G2575" s="138"/>
      <c r="H2575" s="130" t="s">
        <v>2803</v>
      </c>
      <c r="I2575" s="32">
        <v>150000</v>
      </c>
      <c r="J2575" s="139"/>
      <c r="K2575" s="139"/>
      <c r="L2575" s="140"/>
      <c r="M2575" s="140"/>
      <c r="N2575" s="139"/>
      <c r="O2575" s="138"/>
      <c r="P2575" s="138"/>
      <c r="Q2575" s="140"/>
      <c r="R2575" s="140"/>
      <c r="S2575" s="140"/>
      <c r="T2575" s="137"/>
    </row>
    <row r="2576" spans="1:20" ht="16.899999999999999" customHeight="1" x14ac:dyDescent="0.25">
      <c r="A2576" s="128">
        <v>475</v>
      </c>
      <c r="B2576" s="128" t="s">
        <v>2756</v>
      </c>
      <c r="C2576" s="129" t="s">
        <v>2835</v>
      </c>
      <c r="D2576" s="130" t="s">
        <v>2803</v>
      </c>
      <c r="E2576" s="211">
        <v>150000</v>
      </c>
      <c r="F2576" s="128"/>
      <c r="G2576" s="138"/>
      <c r="H2576" s="130" t="s">
        <v>2803</v>
      </c>
      <c r="I2576" s="32">
        <v>150000</v>
      </c>
      <c r="J2576" s="139"/>
      <c r="K2576" s="139"/>
      <c r="L2576" s="140"/>
      <c r="M2576" s="140"/>
      <c r="N2576" s="139"/>
      <c r="O2576" s="138"/>
      <c r="P2576" s="138"/>
      <c r="Q2576" s="140"/>
      <c r="R2576" s="140"/>
      <c r="S2576" s="140"/>
      <c r="T2576" s="137"/>
    </row>
    <row r="2577" spans="1:20" ht="16.899999999999999" customHeight="1" x14ac:dyDescent="0.25">
      <c r="A2577" s="128">
        <v>476</v>
      </c>
      <c r="B2577" s="128" t="s">
        <v>2757</v>
      </c>
      <c r="C2577" s="129" t="s">
        <v>2836</v>
      </c>
      <c r="D2577" s="130" t="s">
        <v>2803</v>
      </c>
      <c r="E2577" s="211">
        <v>150000</v>
      </c>
      <c r="F2577" s="128"/>
      <c r="G2577" s="138"/>
      <c r="H2577" s="130" t="s">
        <v>2803</v>
      </c>
      <c r="I2577" s="32">
        <v>150000</v>
      </c>
      <c r="J2577" s="139"/>
      <c r="K2577" s="139"/>
      <c r="L2577" s="140"/>
      <c r="M2577" s="140"/>
      <c r="N2577" s="139"/>
      <c r="O2577" s="138"/>
      <c r="P2577" s="138"/>
      <c r="Q2577" s="140"/>
      <c r="R2577" s="140"/>
      <c r="S2577" s="140"/>
      <c r="T2577" s="137"/>
    </row>
    <row r="2578" spans="1:20" ht="16.899999999999999" customHeight="1" x14ac:dyDescent="0.25">
      <c r="A2578" s="128">
        <v>477</v>
      </c>
      <c r="B2578" s="128" t="s">
        <v>2758</v>
      </c>
      <c r="C2578" s="129" t="s">
        <v>2837</v>
      </c>
      <c r="D2578" s="130" t="s">
        <v>2803</v>
      </c>
      <c r="E2578" s="211">
        <v>150000</v>
      </c>
      <c r="F2578" s="128"/>
      <c r="G2578" s="138"/>
      <c r="H2578" s="130" t="s">
        <v>2803</v>
      </c>
      <c r="I2578" s="32">
        <v>150000</v>
      </c>
      <c r="J2578" s="139"/>
      <c r="K2578" s="139"/>
      <c r="L2578" s="140"/>
      <c r="M2578" s="140"/>
      <c r="N2578" s="139"/>
      <c r="O2578" s="138"/>
      <c r="P2578" s="138"/>
      <c r="Q2578" s="140"/>
      <c r="R2578" s="140"/>
      <c r="S2578" s="140"/>
      <c r="T2578" s="137"/>
    </row>
    <row r="2579" spans="1:20" ht="16.899999999999999" customHeight="1" x14ac:dyDescent="0.25">
      <c r="A2579" s="128">
        <v>478</v>
      </c>
      <c r="B2579" s="128" t="s">
        <v>2759</v>
      </c>
      <c r="C2579" s="129" t="s">
        <v>2838</v>
      </c>
      <c r="D2579" s="130" t="s">
        <v>2803</v>
      </c>
      <c r="E2579" s="211">
        <v>150000</v>
      </c>
      <c r="F2579" s="128"/>
      <c r="G2579" s="138"/>
      <c r="H2579" s="130" t="s">
        <v>2803</v>
      </c>
      <c r="I2579" s="32">
        <v>150000</v>
      </c>
      <c r="J2579" s="139"/>
      <c r="K2579" s="139"/>
      <c r="L2579" s="140"/>
      <c r="M2579" s="140"/>
      <c r="N2579" s="139"/>
      <c r="O2579" s="138"/>
      <c r="P2579" s="138"/>
      <c r="Q2579" s="140"/>
      <c r="R2579" s="140"/>
      <c r="S2579" s="140"/>
      <c r="T2579" s="137"/>
    </row>
    <row r="2580" spans="1:20" ht="16.899999999999999" customHeight="1" x14ac:dyDescent="0.25">
      <c r="A2580" s="128">
        <v>479</v>
      </c>
      <c r="B2580" s="128" t="s">
        <v>2760</v>
      </c>
      <c r="C2580" s="129" t="s">
        <v>2839</v>
      </c>
      <c r="D2580" s="130" t="s">
        <v>2803</v>
      </c>
      <c r="E2580" s="211">
        <v>150000</v>
      </c>
      <c r="F2580" s="128"/>
      <c r="G2580" s="138"/>
      <c r="H2580" s="130" t="s">
        <v>2803</v>
      </c>
      <c r="I2580" s="32">
        <v>150000</v>
      </c>
      <c r="J2580" s="139"/>
      <c r="K2580" s="139"/>
      <c r="L2580" s="140"/>
      <c r="M2580" s="140"/>
      <c r="N2580" s="139"/>
      <c r="O2580" s="138"/>
      <c r="P2580" s="138"/>
      <c r="Q2580" s="140"/>
      <c r="R2580" s="140"/>
      <c r="S2580" s="140"/>
      <c r="T2580" s="137"/>
    </row>
    <row r="2581" spans="1:20" ht="16.899999999999999" customHeight="1" x14ac:dyDescent="0.25">
      <c r="A2581" s="128">
        <v>480</v>
      </c>
      <c r="B2581" s="128" t="s">
        <v>2761</v>
      </c>
      <c r="C2581" s="129" t="s">
        <v>2840</v>
      </c>
      <c r="D2581" s="130" t="s">
        <v>2803</v>
      </c>
      <c r="E2581" s="211">
        <v>150000</v>
      </c>
      <c r="F2581" s="128"/>
      <c r="G2581" s="138"/>
      <c r="H2581" s="130" t="s">
        <v>2803</v>
      </c>
      <c r="I2581" s="32">
        <v>150000</v>
      </c>
      <c r="J2581" s="139"/>
      <c r="K2581" s="139"/>
      <c r="L2581" s="140"/>
      <c r="M2581" s="140"/>
      <c r="N2581" s="139"/>
      <c r="O2581" s="138"/>
      <c r="P2581" s="138"/>
      <c r="Q2581" s="140"/>
      <c r="R2581" s="140"/>
      <c r="S2581" s="140"/>
      <c r="T2581" s="137"/>
    </row>
    <row r="2582" spans="1:20" ht="16.899999999999999" customHeight="1" x14ac:dyDescent="0.25">
      <c r="A2582" s="128">
        <v>481</v>
      </c>
      <c r="B2582" s="128" t="s">
        <v>2762</v>
      </c>
      <c r="C2582" s="129" t="s">
        <v>2841</v>
      </c>
      <c r="D2582" s="130" t="s">
        <v>2803</v>
      </c>
      <c r="E2582" s="211">
        <v>150000</v>
      </c>
      <c r="F2582" s="128"/>
      <c r="G2582" s="138"/>
      <c r="H2582" s="130" t="s">
        <v>2803</v>
      </c>
      <c r="I2582" s="32">
        <v>150000</v>
      </c>
      <c r="J2582" s="139"/>
      <c r="K2582" s="139"/>
      <c r="L2582" s="140"/>
      <c r="M2582" s="140"/>
      <c r="N2582" s="139"/>
      <c r="O2582" s="138"/>
      <c r="P2582" s="138"/>
      <c r="Q2582" s="140"/>
      <c r="R2582" s="140"/>
      <c r="S2582" s="140"/>
      <c r="T2582" s="137"/>
    </row>
    <row r="2583" spans="1:20" ht="16.899999999999999" customHeight="1" x14ac:dyDescent="0.25">
      <c r="A2583" s="128">
        <v>482</v>
      </c>
      <c r="B2583" s="128" t="s">
        <v>2763</v>
      </c>
      <c r="C2583" s="129" t="s">
        <v>2842</v>
      </c>
      <c r="D2583" s="130" t="s">
        <v>2803</v>
      </c>
      <c r="E2583" s="211">
        <v>150000</v>
      </c>
      <c r="F2583" s="128"/>
      <c r="G2583" s="138"/>
      <c r="H2583" s="130" t="s">
        <v>2803</v>
      </c>
      <c r="I2583" s="32">
        <v>150000</v>
      </c>
      <c r="J2583" s="139"/>
      <c r="K2583" s="139"/>
      <c r="L2583" s="140"/>
      <c r="M2583" s="140"/>
      <c r="N2583" s="139"/>
      <c r="O2583" s="138"/>
      <c r="P2583" s="138"/>
      <c r="Q2583" s="140"/>
      <c r="R2583" s="140"/>
      <c r="S2583" s="140"/>
      <c r="T2583" s="137"/>
    </row>
    <row r="2584" spans="1:20" ht="16.899999999999999" customHeight="1" x14ac:dyDescent="0.25">
      <c r="A2584" s="128">
        <v>483</v>
      </c>
      <c r="B2584" s="128" t="s">
        <v>2764</v>
      </c>
      <c r="C2584" s="129" t="s">
        <v>2843</v>
      </c>
      <c r="D2584" s="130" t="s">
        <v>2803</v>
      </c>
      <c r="E2584" s="211">
        <v>150000</v>
      </c>
      <c r="F2584" s="128"/>
      <c r="G2584" s="138"/>
      <c r="H2584" s="130" t="s">
        <v>2803</v>
      </c>
      <c r="I2584" s="32">
        <v>150000</v>
      </c>
      <c r="J2584" s="139"/>
      <c r="K2584" s="139"/>
      <c r="L2584" s="140"/>
      <c r="M2584" s="140"/>
      <c r="N2584" s="139"/>
      <c r="O2584" s="138"/>
      <c r="P2584" s="138"/>
      <c r="Q2584" s="140"/>
      <c r="R2584" s="140"/>
      <c r="S2584" s="140"/>
      <c r="T2584" s="137"/>
    </row>
    <row r="2585" spans="1:20" ht="16.899999999999999" customHeight="1" x14ac:dyDescent="0.25">
      <c r="A2585" s="128">
        <v>484</v>
      </c>
      <c r="B2585" s="128" t="s">
        <v>2765</v>
      </c>
      <c r="C2585" s="129" t="s">
        <v>2844</v>
      </c>
      <c r="D2585" s="130" t="s">
        <v>2803</v>
      </c>
      <c r="E2585" s="211">
        <v>150000</v>
      </c>
      <c r="F2585" s="128"/>
      <c r="G2585" s="138"/>
      <c r="H2585" s="130" t="s">
        <v>2803</v>
      </c>
      <c r="I2585" s="32">
        <v>150000</v>
      </c>
      <c r="J2585" s="139"/>
      <c r="K2585" s="139"/>
      <c r="L2585" s="140"/>
      <c r="M2585" s="140"/>
      <c r="N2585" s="139"/>
      <c r="O2585" s="138"/>
      <c r="P2585" s="138"/>
      <c r="Q2585" s="140"/>
      <c r="R2585" s="140"/>
      <c r="S2585" s="140"/>
      <c r="T2585" s="137"/>
    </row>
    <row r="2586" spans="1:20" ht="16.899999999999999" customHeight="1" x14ac:dyDescent="0.25">
      <c r="A2586" s="128">
        <v>485</v>
      </c>
      <c r="B2586" s="128" t="s">
        <v>2766</v>
      </c>
      <c r="C2586" s="129" t="s">
        <v>2845</v>
      </c>
      <c r="D2586" s="130" t="s">
        <v>2803</v>
      </c>
      <c r="E2586" s="211">
        <v>150000</v>
      </c>
      <c r="F2586" s="128"/>
      <c r="G2586" s="138"/>
      <c r="H2586" s="130" t="s">
        <v>2803</v>
      </c>
      <c r="I2586" s="32">
        <v>150000</v>
      </c>
      <c r="J2586" s="139"/>
      <c r="K2586" s="139"/>
      <c r="L2586" s="140"/>
      <c r="M2586" s="140"/>
      <c r="N2586" s="139"/>
      <c r="O2586" s="138"/>
      <c r="P2586" s="138"/>
      <c r="Q2586" s="140"/>
      <c r="R2586" s="140"/>
      <c r="S2586" s="140"/>
      <c r="T2586" s="137"/>
    </row>
    <row r="2587" spans="1:20" ht="16.899999999999999" customHeight="1" x14ac:dyDescent="0.25">
      <c r="A2587" s="128">
        <v>486</v>
      </c>
      <c r="B2587" s="128" t="s">
        <v>2767</v>
      </c>
      <c r="C2587" s="129" t="s">
        <v>2846</v>
      </c>
      <c r="D2587" s="130" t="s">
        <v>2803</v>
      </c>
      <c r="E2587" s="211">
        <v>150000</v>
      </c>
      <c r="F2587" s="128"/>
      <c r="G2587" s="138"/>
      <c r="H2587" s="130" t="s">
        <v>2803</v>
      </c>
      <c r="I2587" s="32">
        <v>150000</v>
      </c>
      <c r="J2587" s="139"/>
      <c r="K2587" s="139"/>
      <c r="L2587" s="140"/>
      <c r="M2587" s="140"/>
      <c r="N2587" s="139"/>
      <c r="O2587" s="138"/>
      <c r="P2587" s="138"/>
      <c r="Q2587" s="140"/>
      <c r="R2587" s="140"/>
      <c r="S2587" s="140"/>
      <c r="T2587" s="137"/>
    </row>
    <row r="2588" spans="1:20" ht="16.899999999999999" customHeight="1" x14ac:dyDescent="0.25">
      <c r="A2588" s="128">
        <v>487</v>
      </c>
      <c r="B2588" s="128" t="s">
        <v>2768</v>
      </c>
      <c r="C2588" s="129" t="s">
        <v>2847</v>
      </c>
      <c r="D2588" s="130" t="s">
        <v>2803</v>
      </c>
      <c r="E2588" s="211">
        <v>150000</v>
      </c>
      <c r="F2588" s="128"/>
      <c r="G2588" s="138"/>
      <c r="H2588" s="130" t="s">
        <v>2803</v>
      </c>
      <c r="I2588" s="32">
        <v>150000</v>
      </c>
      <c r="J2588" s="139"/>
      <c r="K2588" s="139"/>
      <c r="L2588" s="140"/>
      <c r="M2588" s="140"/>
      <c r="N2588" s="139"/>
      <c r="O2588" s="138"/>
      <c r="P2588" s="138"/>
      <c r="Q2588" s="140"/>
      <c r="R2588" s="140"/>
      <c r="S2588" s="140"/>
      <c r="T2588" s="137"/>
    </row>
    <row r="2589" spans="1:20" ht="16.899999999999999" customHeight="1" x14ac:dyDescent="0.25">
      <c r="A2589" s="128">
        <v>488</v>
      </c>
      <c r="B2589" s="128" t="s">
        <v>2769</v>
      </c>
      <c r="C2589" s="129" t="s">
        <v>2848</v>
      </c>
      <c r="D2589" s="130" t="s">
        <v>2803</v>
      </c>
      <c r="E2589" s="211">
        <v>150000</v>
      </c>
      <c r="F2589" s="128"/>
      <c r="G2589" s="138"/>
      <c r="H2589" s="130" t="s">
        <v>2803</v>
      </c>
      <c r="I2589" s="32">
        <v>150000</v>
      </c>
      <c r="J2589" s="139"/>
      <c r="K2589" s="139"/>
      <c r="L2589" s="140"/>
      <c r="M2589" s="140"/>
      <c r="N2589" s="139"/>
      <c r="O2589" s="138"/>
      <c r="P2589" s="138"/>
      <c r="Q2589" s="140"/>
      <c r="R2589" s="140"/>
      <c r="S2589" s="140"/>
      <c r="T2589" s="137"/>
    </row>
    <row r="2590" spans="1:20" ht="16.899999999999999" customHeight="1" x14ac:dyDescent="0.25">
      <c r="A2590" s="128">
        <v>489</v>
      </c>
      <c r="B2590" s="128" t="s">
        <v>2770</v>
      </c>
      <c r="C2590" s="129" t="s">
        <v>2849</v>
      </c>
      <c r="D2590" s="130" t="s">
        <v>2803</v>
      </c>
      <c r="E2590" s="211">
        <v>150000</v>
      </c>
      <c r="F2590" s="128"/>
      <c r="G2590" s="138"/>
      <c r="H2590" s="130" t="s">
        <v>2803</v>
      </c>
      <c r="I2590" s="32">
        <v>150000</v>
      </c>
      <c r="J2590" s="139"/>
      <c r="K2590" s="139"/>
      <c r="L2590" s="140"/>
      <c r="M2590" s="140"/>
      <c r="N2590" s="139"/>
      <c r="O2590" s="138"/>
      <c r="P2590" s="138"/>
      <c r="Q2590" s="140"/>
      <c r="R2590" s="140"/>
      <c r="S2590" s="140"/>
      <c r="T2590" s="137"/>
    </row>
    <row r="2591" spans="1:20" ht="16.899999999999999" customHeight="1" x14ac:dyDescent="0.25">
      <c r="A2591" s="128">
        <v>490</v>
      </c>
      <c r="B2591" s="128" t="s">
        <v>2771</v>
      </c>
      <c r="C2591" s="129" t="s">
        <v>2850</v>
      </c>
      <c r="D2591" s="130" t="s">
        <v>2803</v>
      </c>
      <c r="E2591" s="211">
        <v>150000</v>
      </c>
      <c r="F2591" s="128"/>
      <c r="G2591" s="138"/>
      <c r="H2591" s="130" t="s">
        <v>2803</v>
      </c>
      <c r="I2591" s="32">
        <v>150000</v>
      </c>
      <c r="J2591" s="139"/>
      <c r="K2591" s="139"/>
      <c r="L2591" s="140"/>
      <c r="M2591" s="140"/>
      <c r="N2591" s="139"/>
      <c r="O2591" s="138"/>
      <c r="P2591" s="138"/>
      <c r="Q2591" s="140"/>
      <c r="R2591" s="140"/>
      <c r="S2591" s="140"/>
      <c r="T2591" s="137"/>
    </row>
    <row r="2592" spans="1:20" ht="16.899999999999999" customHeight="1" x14ac:dyDescent="0.25">
      <c r="A2592" s="128">
        <v>491</v>
      </c>
      <c r="B2592" s="128" t="s">
        <v>2772</v>
      </c>
      <c r="C2592" s="129" t="s">
        <v>2851</v>
      </c>
      <c r="D2592" s="130" t="s">
        <v>2803</v>
      </c>
      <c r="E2592" s="211">
        <v>150000</v>
      </c>
      <c r="F2592" s="128"/>
      <c r="G2592" s="138"/>
      <c r="H2592" s="130" t="s">
        <v>2803</v>
      </c>
      <c r="I2592" s="32">
        <v>150000</v>
      </c>
      <c r="J2592" s="139"/>
      <c r="K2592" s="139"/>
      <c r="L2592" s="140"/>
      <c r="M2592" s="140"/>
      <c r="N2592" s="139"/>
      <c r="O2592" s="138"/>
      <c r="P2592" s="138"/>
      <c r="Q2592" s="140"/>
      <c r="R2592" s="140"/>
      <c r="S2592" s="140"/>
      <c r="T2592" s="137"/>
    </row>
    <row r="2593" spans="1:20" ht="16.899999999999999" customHeight="1" x14ac:dyDescent="0.25">
      <c r="A2593" s="128">
        <v>492</v>
      </c>
      <c r="B2593" s="128" t="s">
        <v>2773</v>
      </c>
      <c r="C2593" s="129" t="s">
        <v>2852</v>
      </c>
      <c r="D2593" s="130" t="s">
        <v>2803</v>
      </c>
      <c r="E2593" s="211">
        <v>150000</v>
      </c>
      <c r="F2593" s="128"/>
      <c r="G2593" s="138"/>
      <c r="H2593" s="130" t="s">
        <v>2803</v>
      </c>
      <c r="I2593" s="32">
        <v>150000</v>
      </c>
      <c r="J2593" s="139"/>
      <c r="K2593" s="139"/>
      <c r="L2593" s="140"/>
      <c r="M2593" s="140"/>
      <c r="N2593" s="139"/>
      <c r="O2593" s="138"/>
      <c r="P2593" s="138"/>
      <c r="Q2593" s="140"/>
      <c r="R2593" s="140"/>
      <c r="S2593" s="140"/>
      <c r="T2593" s="137"/>
    </row>
    <row r="2594" spans="1:20" ht="16.899999999999999" customHeight="1" x14ac:dyDescent="0.25">
      <c r="A2594" s="128">
        <v>493</v>
      </c>
      <c r="B2594" s="128" t="s">
        <v>2774</v>
      </c>
      <c r="C2594" s="129" t="s">
        <v>2853</v>
      </c>
      <c r="D2594" s="130" t="s">
        <v>2803</v>
      </c>
      <c r="E2594" s="211">
        <v>150000</v>
      </c>
      <c r="F2594" s="128"/>
      <c r="G2594" s="138"/>
      <c r="H2594" s="130" t="s">
        <v>2803</v>
      </c>
      <c r="I2594" s="32">
        <v>150000</v>
      </c>
      <c r="J2594" s="139"/>
      <c r="K2594" s="139"/>
      <c r="L2594" s="140"/>
      <c r="M2594" s="140"/>
      <c r="N2594" s="139"/>
      <c r="O2594" s="138"/>
      <c r="P2594" s="138"/>
      <c r="Q2594" s="140"/>
      <c r="R2594" s="140"/>
      <c r="S2594" s="140"/>
      <c r="T2594" s="137"/>
    </row>
    <row r="2595" spans="1:20" ht="16.899999999999999" customHeight="1" x14ac:dyDescent="0.25">
      <c r="A2595" s="128">
        <v>494</v>
      </c>
      <c r="B2595" s="128" t="s">
        <v>2775</v>
      </c>
      <c r="C2595" s="129" t="s">
        <v>2854</v>
      </c>
      <c r="D2595" s="130" t="s">
        <v>2576</v>
      </c>
      <c r="E2595" s="211">
        <v>430000</v>
      </c>
      <c r="F2595" s="128"/>
      <c r="G2595" s="138"/>
      <c r="H2595" s="130" t="s">
        <v>2576</v>
      </c>
      <c r="I2595" s="32">
        <v>430000</v>
      </c>
      <c r="J2595" s="139"/>
      <c r="K2595" s="139"/>
      <c r="L2595" s="140"/>
      <c r="M2595" s="140"/>
      <c r="N2595" s="139"/>
      <c r="O2595" s="138"/>
      <c r="P2595" s="138"/>
      <c r="Q2595" s="140"/>
      <c r="R2595" s="140"/>
      <c r="S2595" s="140"/>
      <c r="T2595" s="137"/>
    </row>
    <row r="2596" spans="1:20" ht="16.899999999999999" customHeight="1" x14ac:dyDescent="0.25">
      <c r="A2596" s="128">
        <v>495</v>
      </c>
      <c r="B2596" s="128" t="s">
        <v>2776</v>
      </c>
      <c r="C2596" s="129" t="s">
        <v>2855</v>
      </c>
      <c r="D2596" s="130" t="s">
        <v>2803</v>
      </c>
      <c r="E2596" s="211">
        <v>150000</v>
      </c>
      <c r="F2596" s="128"/>
      <c r="G2596" s="138"/>
      <c r="H2596" s="130" t="s">
        <v>2803</v>
      </c>
      <c r="I2596" s="32">
        <v>150000</v>
      </c>
      <c r="J2596" s="139"/>
      <c r="K2596" s="139"/>
      <c r="L2596" s="140"/>
      <c r="M2596" s="140"/>
      <c r="N2596" s="139"/>
      <c r="O2596" s="138"/>
      <c r="P2596" s="138"/>
      <c r="Q2596" s="140"/>
      <c r="R2596" s="140"/>
      <c r="S2596" s="140"/>
      <c r="T2596" s="137"/>
    </row>
    <row r="2597" spans="1:20" ht="16.899999999999999" customHeight="1" x14ac:dyDescent="0.25">
      <c r="A2597" s="128">
        <v>496</v>
      </c>
      <c r="B2597" s="128" t="s">
        <v>2777</v>
      </c>
      <c r="C2597" s="129" t="s">
        <v>2856</v>
      </c>
      <c r="D2597" s="130" t="s">
        <v>2803</v>
      </c>
      <c r="E2597" s="211">
        <v>150000</v>
      </c>
      <c r="F2597" s="128"/>
      <c r="G2597" s="138"/>
      <c r="H2597" s="130" t="s">
        <v>2803</v>
      </c>
      <c r="I2597" s="32">
        <v>150000</v>
      </c>
      <c r="J2597" s="139"/>
      <c r="K2597" s="139"/>
      <c r="L2597" s="140"/>
      <c r="M2597" s="140"/>
      <c r="N2597" s="139"/>
      <c r="O2597" s="138"/>
      <c r="P2597" s="138"/>
      <c r="Q2597" s="140"/>
      <c r="R2597" s="140"/>
      <c r="S2597" s="140"/>
      <c r="T2597" s="137"/>
    </row>
    <row r="2598" spans="1:20" ht="16.899999999999999" customHeight="1" x14ac:dyDescent="0.25">
      <c r="A2598" s="128">
        <v>497</v>
      </c>
      <c r="B2598" s="128" t="s">
        <v>2778</v>
      </c>
      <c r="C2598" s="129" t="s">
        <v>2857</v>
      </c>
      <c r="D2598" s="130" t="s">
        <v>2803</v>
      </c>
      <c r="E2598" s="211">
        <v>150000</v>
      </c>
      <c r="F2598" s="128"/>
      <c r="G2598" s="138"/>
      <c r="H2598" s="130" t="s">
        <v>2803</v>
      </c>
      <c r="I2598" s="32">
        <v>150000</v>
      </c>
      <c r="J2598" s="139"/>
      <c r="K2598" s="139"/>
      <c r="L2598" s="140"/>
      <c r="M2598" s="140"/>
      <c r="N2598" s="139"/>
      <c r="O2598" s="138"/>
      <c r="P2598" s="138"/>
      <c r="Q2598" s="140"/>
      <c r="R2598" s="140"/>
      <c r="S2598" s="140"/>
      <c r="T2598" s="137"/>
    </row>
    <row r="2599" spans="1:20" ht="16.899999999999999" customHeight="1" x14ac:dyDescent="0.25">
      <c r="A2599" s="128">
        <v>498</v>
      </c>
      <c r="B2599" s="128" t="s">
        <v>2876</v>
      </c>
      <c r="C2599" s="129" t="s">
        <v>2858</v>
      </c>
      <c r="D2599" s="130" t="s">
        <v>2803</v>
      </c>
      <c r="E2599" s="211">
        <v>150000</v>
      </c>
      <c r="F2599" s="128"/>
      <c r="G2599" s="138"/>
      <c r="H2599" s="130" t="s">
        <v>2803</v>
      </c>
      <c r="I2599" s="32">
        <v>150000</v>
      </c>
      <c r="J2599" s="139"/>
      <c r="K2599" s="139"/>
      <c r="L2599" s="140"/>
      <c r="M2599" s="140"/>
      <c r="N2599" s="139"/>
      <c r="O2599" s="138"/>
      <c r="P2599" s="138"/>
      <c r="Q2599" s="140"/>
      <c r="R2599" s="140"/>
      <c r="S2599" s="140"/>
      <c r="T2599" s="137"/>
    </row>
    <row r="2600" spans="1:20" ht="16.899999999999999" customHeight="1" x14ac:dyDescent="0.25">
      <c r="A2600" s="128">
        <v>499</v>
      </c>
      <c r="B2600" s="128" t="s">
        <v>2877</v>
      </c>
      <c r="C2600" s="129" t="s">
        <v>2859</v>
      </c>
      <c r="D2600" s="130" t="s">
        <v>2803</v>
      </c>
      <c r="E2600" s="211">
        <v>150000</v>
      </c>
      <c r="F2600" s="128"/>
      <c r="G2600" s="138"/>
      <c r="H2600" s="130" t="s">
        <v>2803</v>
      </c>
      <c r="I2600" s="32">
        <v>150000</v>
      </c>
      <c r="J2600" s="139"/>
      <c r="K2600" s="139"/>
      <c r="L2600" s="140"/>
      <c r="M2600" s="140"/>
      <c r="N2600" s="139"/>
      <c r="O2600" s="138"/>
      <c r="P2600" s="138"/>
      <c r="Q2600" s="140"/>
      <c r="R2600" s="140"/>
      <c r="S2600" s="140"/>
      <c r="T2600" s="137"/>
    </row>
    <row r="2601" spans="1:20" ht="16.899999999999999" customHeight="1" x14ac:dyDescent="0.25">
      <c r="A2601" s="128">
        <v>500</v>
      </c>
      <c r="B2601" s="128" t="s">
        <v>2878</v>
      </c>
      <c r="C2601" s="129" t="s">
        <v>2860</v>
      </c>
      <c r="D2601" s="130" t="s">
        <v>2803</v>
      </c>
      <c r="E2601" s="211">
        <v>150000</v>
      </c>
      <c r="F2601" s="128"/>
      <c r="G2601" s="138"/>
      <c r="H2601" s="130" t="s">
        <v>2803</v>
      </c>
      <c r="I2601" s="32">
        <v>150000</v>
      </c>
      <c r="J2601" s="139"/>
      <c r="K2601" s="139"/>
      <c r="L2601" s="140"/>
      <c r="M2601" s="140"/>
      <c r="N2601" s="139"/>
      <c r="O2601" s="138"/>
      <c r="P2601" s="138"/>
      <c r="Q2601" s="140"/>
      <c r="R2601" s="140"/>
      <c r="S2601" s="140"/>
      <c r="T2601" s="137"/>
    </row>
    <row r="2602" spans="1:20" ht="16.899999999999999" customHeight="1" x14ac:dyDescent="0.25">
      <c r="A2602" s="128">
        <v>501</v>
      </c>
      <c r="B2602" s="128" t="s">
        <v>2879</v>
      </c>
      <c r="C2602" s="129" t="s">
        <v>2861</v>
      </c>
      <c r="D2602" s="130" t="s">
        <v>2783</v>
      </c>
      <c r="E2602" s="211">
        <v>150000</v>
      </c>
      <c r="F2602" s="128"/>
      <c r="G2602" s="32">
        <v>150000</v>
      </c>
      <c r="H2602" s="138"/>
      <c r="I2602" s="145">
        <f>SUM(I2544:I2601)</f>
        <v>10320000</v>
      </c>
      <c r="J2602" s="139"/>
      <c r="K2602" s="139"/>
      <c r="L2602" s="140"/>
      <c r="M2602" s="140"/>
      <c r="N2602" s="139"/>
      <c r="O2602" s="138"/>
      <c r="P2602" s="138"/>
      <c r="Q2602" s="140"/>
      <c r="R2602" s="140"/>
      <c r="S2602" s="140"/>
      <c r="T2602" s="137"/>
    </row>
    <row r="2603" spans="1:20" ht="16.899999999999999" customHeight="1" x14ac:dyDescent="0.25">
      <c r="A2603" s="128">
        <v>502</v>
      </c>
      <c r="B2603" s="128" t="s">
        <v>2880</v>
      </c>
      <c r="C2603" s="129" t="s">
        <v>2862</v>
      </c>
      <c r="D2603" s="130" t="s">
        <v>1848</v>
      </c>
      <c r="E2603" s="211">
        <v>150000</v>
      </c>
      <c r="F2603" s="128"/>
      <c r="G2603" s="32">
        <v>150000</v>
      </c>
      <c r="H2603" s="138"/>
      <c r="I2603" s="138"/>
      <c r="J2603" s="139"/>
      <c r="K2603" s="139"/>
      <c r="L2603" s="140"/>
      <c r="M2603" s="140"/>
      <c r="N2603" s="139"/>
      <c r="O2603" s="138"/>
      <c r="P2603" s="138"/>
      <c r="Q2603" s="140"/>
      <c r="R2603" s="140"/>
      <c r="S2603" s="140"/>
      <c r="T2603" s="137"/>
    </row>
    <row r="2604" spans="1:20" ht="16.899999999999999" customHeight="1" x14ac:dyDescent="0.25">
      <c r="A2604" s="128">
        <v>503</v>
      </c>
      <c r="B2604" s="128" t="s">
        <v>2881</v>
      </c>
      <c r="C2604" s="129" t="s">
        <v>2863</v>
      </c>
      <c r="D2604" s="130" t="s">
        <v>1848</v>
      </c>
      <c r="E2604" s="211">
        <v>150000</v>
      </c>
      <c r="F2604" s="128"/>
      <c r="G2604" s="32">
        <v>150000</v>
      </c>
      <c r="H2604" s="138"/>
      <c r="I2604" s="138"/>
      <c r="J2604" s="139"/>
      <c r="K2604" s="139"/>
      <c r="L2604" s="140"/>
      <c r="M2604" s="140"/>
      <c r="N2604" s="139"/>
      <c r="O2604" s="138"/>
      <c r="P2604" s="138"/>
      <c r="Q2604" s="140"/>
      <c r="R2604" s="140"/>
      <c r="S2604" s="140"/>
      <c r="T2604" s="137"/>
    </row>
    <row r="2605" spans="1:20" ht="16.899999999999999" customHeight="1" x14ac:dyDescent="0.25">
      <c r="A2605" s="128">
        <v>504</v>
      </c>
      <c r="B2605" s="128" t="s">
        <v>2882</v>
      </c>
      <c r="C2605" s="129" t="s">
        <v>2864</v>
      </c>
      <c r="D2605" s="130" t="s">
        <v>1848</v>
      </c>
      <c r="E2605" s="211">
        <v>150000</v>
      </c>
      <c r="F2605" s="128"/>
      <c r="G2605" s="32">
        <v>150000</v>
      </c>
      <c r="H2605" s="138"/>
      <c r="I2605" s="138"/>
      <c r="J2605" s="139"/>
      <c r="K2605" s="139"/>
      <c r="L2605" s="140"/>
      <c r="M2605" s="140"/>
      <c r="N2605" s="139"/>
      <c r="O2605" s="138"/>
      <c r="P2605" s="138"/>
      <c r="Q2605" s="140"/>
      <c r="R2605" s="140"/>
      <c r="S2605" s="140"/>
      <c r="T2605" s="137"/>
    </row>
    <row r="2606" spans="1:20" ht="16.899999999999999" customHeight="1" x14ac:dyDescent="0.25">
      <c r="A2606" s="128">
        <v>505</v>
      </c>
      <c r="B2606" s="128" t="s">
        <v>2883</v>
      </c>
      <c r="C2606" s="129" t="s">
        <v>2865</v>
      </c>
      <c r="D2606" s="130" t="s">
        <v>2895</v>
      </c>
      <c r="E2606" s="211">
        <v>600000</v>
      </c>
      <c r="F2606" s="128" t="s">
        <v>2894</v>
      </c>
      <c r="G2606" s="32">
        <v>600000</v>
      </c>
      <c r="H2606" s="138"/>
      <c r="I2606" s="138"/>
      <c r="J2606" s="139"/>
      <c r="K2606" s="139"/>
      <c r="L2606" s="140"/>
      <c r="M2606" s="140"/>
      <c r="N2606" s="139"/>
      <c r="O2606" s="138"/>
      <c r="P2606" s="138"/>
      <c r="Q2606" s="140"/>
      <c r="R2606" s="140"/>
      <c r="S2606" s="140"/>
      <c r="T2606" s="137"/>
    </row>
    <row r="2607" spans="1:20" ht="16.899999999999999" customHeight="1" x14ac:dyDescent="0.25">
      <c r="A2607" s="128">
        <v>506</v>
      </c>
      <c r="B2607" s="128" t="s">
        <v>2884</v>
      </c>
      <c r="C2607" s="129" t="s">
        <v>2866</v>
      </c>
      <c r="D2607" s="130" t="s">
        <v>2895</v>
      </c>
      <c r="E2607" s="211">
        <v>600000</v>
      </c>
      <c r="F2607" s="128" t="s">
        <v>2894</v>
      </c>
      <c r="G2607" s="32">
        <v>600000</v>
      </c>
      <c r="H2607" s="138"/>
      <c r="I2607" s="138"/>
      <c r="J2607" s="139"/>
      <c r="K2607" s="139"/>
      <c r="L2607" s="140"/>
      <c r="M2607" s="140"/>
      <c r="N2607" s="139"/>
      <c r="O2607" s="138"/>
      <c r="P2607" s="138"/>
      <c r="Q2607" s="140"/>
      <c r="R2607" s="140"/>
      <c r="S2607" s="140"/>
      <c r="T2607" s="137"/>
    </row>
    <row r="2608" spans="1:20" ht="16.899999999999999" customHeight="1" x14ac:dyDescent="0.25">
      <c r="A2608" s="128">
        <v>507</v>
      </c>
      <c r="B2608" s="128" t="s">
        <v>2885</v>
      </c>
      <c r="C2608" s="129" t="s">
        <v>2867</v>
      </c>
      <c r="D2608" s="130" t="s">
        <v>1848</v>
      </c>
      <c r="E2608" s="211">
        <v>150000</v>
      </c>
      <c r="F2608" s="128"/>
      <c r="G2608" s="32">
        <v>150000</v>
      </c>
      <c r="H2608" s="138"/>
      <c r="I2608" s="138"/>
      <c r="J2608" s="139"/>
      <c r="K2608" s="139"/>
      <c r="L2608" s="140"/>
      <c r="M2608" s="140"/>
      <c r="N2608" s="139"/>
      <c r="O2608" s="138"/>
      <c r="P2608" s="138"/>
      <c r="Q2608" s="140"/>
      <c r="R2608" s="140"/>
      <c r="S2608" s="140"/>
      <c r="T2608" s="137"/>
    </row>
    <row r="2609" spans="1:20" ht="16.899999999999999" customHeight="1" x14ac:dyDescent="0.25">
      <c r="A2609" s="128">
        <v>508</v>
      </c>
      <c r="B2609" s="128" t="s">
        <v>2886</v>
      </c>
      <c r="C2609" s="129" t="s">
        <v>2868</v>
      </c>
      <c r="D2609" s="130" t="s">
        <v>1848</v>
      </c>
      <c r="E2609" s="211">
        <v>150000</v>
      </c>
      <c r="F2609" s="128"/>
      <c r="G2609" s="32">
        <v>150000</v>
      </c>
      <c r="H2609" s="138"/>
      <c r="I2609" s="138"/>
      <c r="J2609" s="139"/>
      <c r="K2609" s="139"/>
      <c r="L2609" s="140"/>
      <c r="M2609" s="140"/>
      <c r="N2609" s="139"/>
      <c r="O2609" s="138"/>
      <c r="P2609" s="138"/>
      <c r="Q2609" s="140"/>
      <c r="R2609" s="140"/>
      <c r="S2609" s="140"/>
      <c r="T2609" s="137"/>
    </row>
    <row r="2610" spans="1:20" ht="16.899999999999999" customHeight="1" x14ac:dyDescent="0.25">
      <c r="A2610" s="128">
        <v>509</v>
      </c>
      <c r="B2610" s="128" t="s">
        <v>2887</v>
      </c>
      <c r="C2610" s="129" t="s">
        <v>2869</v>
      </c>
      <c r="D2610" s="130" t="s">
        <v>1848</v>
      </c>
      <c r="E2610" s="211">
        <v>150000</v>
      </c>
      <c r="F2610" s="128"/>
      <c r="G2610" s="32">
        <v>150000</v>
      </c>
      <c r="H2610" s="138"/>
      <c r="I2610" s="138"/>
      <c r="J2610" s="139"/>
      <c r="K2610" s="139"/>
      <c r="L2610" s="140"/>
      <c r="M2610" s="140"/>
      <c r="N2610" s="139"/>
      <c r="O2610" s="138"/>
      <c r="P2610" s="138"/>
      <c r="Q2610" s="140"/>
      <c r="R2610" s="140"/>
      <c r="S2610" s="140"/>
      <c r="T2610" s="137"/>
    </row>
    <row r="2611" spans="1:20" ht="16.899999999999999" customHeight="1" x14ac:dyDescent="0.25">
      <c r="A2611" s="128">
        <v>510</v>
      </c>
      <c r="B2611" s="128" t="s">
        <v>2888</v>
      </c>
      <c r="C2611" s="129" t="s">
        <v>2870</v>
      </c>
      <c r="D2611" s="130" t="s">
        <v>1848</v>
      </c>
      <c r="E2611" s="211">
        <v>150000</v>
      </c>
      <c r="F2611" s="128"/>
      <c r="G2611" s="32">
        <v>150000</v>
      </c>
      <c r="H2611" s="138"/>
      <c r="I2611" s="138"/>
      <c r="J2611" s="139"/>
      <c r="K2611" s="139"/>
      <c r="L2611" s="140"/>
      <c r="M2611" s="140"/>
      <c r="N2611" s="139"/>
      <c r="O2611" s="138"/>
      <c r="P2611" s="138"/>
      <c r="Q2611" s="140"/>
      <c r="R2611" s="140"/>
      <c r="S2611" s="140"/>
      <c r="T2611" s="137"/>
    </row>
    <row r="2612" spans="1:20" ht="16.899999999999999" customHeight="1" x14ac:dyDescent="0.25">
      <c r="A2612" s="128">
        <v>511</v>
      </c>
      <c r="B2612" s="128" t="s">
        <v>2889</v>
      </c>
      <c r="C2612" s="129" t="s">
        <v>2871</v>
      </c>
      <c r="D2612" s="130" t="s">
        <v>1848</v>
      </c>
      <c r="E2612" s="211">
        <v>150000</v>
      </c>
      <c r="F2612" s="128"/>
      <c r="G2612" s="32">
        <v>150000</v>
      </c>
      <c r="H2612" s="138"/>
      <c r="I2612" s="138"/>
      <c r="J2612" s="139"/>
      <c r="K2612" s="139"/>
      <c r="L2612" s="140"/>
      <c r="M2612" s="140"/>
      <c r="N2612" s="139"/>
      <c r="O2612" s="138"/>
      <c r="P2612" s="138"/>
      <c r="Q2612" s="140"/>
      <c r="R2612" s="140"/>
      <c r="S2612" s="140"/>
      <c r="T2612" s="137"/>
    </row>
    <row r="2613" spans="1:20" ht="16.899999999999999" customHeight="1" x14ac:dyDescent="0.25">
      <c r="A2613" s="128">
        <v>512</v>
      </c>
      <c r="B2613" s="128" t="s">
        <v>2890</v>
      </c>
      <c r="C2613" s="129" t="s">
        <v>2872</v>
      </c>
      <c r="D2613" s="130" t="s">
        <v>1848</v>
      </c>
      <c r="E2613" s="211">
        <v>150000</v>
      </c>
      <c r="F2613" s="128"/>
      <c r="G2613" s="32">
        <v>150000</v>
      </c>
      <c r="H2613" s="138"/>
      <c r="I2613" s="138"/>
      <c r="J2613" s="139"/>
      <c r="K2613" s="139"/>
      <c r="L2613" s="140"/>
      <c r="M2613" s="140"/>
      <c r="N2613" s="139"/>
      <c r="O2613" s="138"/>
      <c r="P2613" s="138"/>
      <c r="Q2613" s="140"/>
      <c r="R2613" s="140"/>
      <c r="S2613" s="140"/>
      <c r="T2613" s="137"/>
    </row>
    <row r="2614" spans="1:20" ht="16.899999999999999" customHeight="1" x14ac:dyDescent="0.25">
      <c r="A2614" s="128">
        <v>513</v>
      </c>
      <c r="B2614" s="128" t="s">
        <v>2891</v>
      </c>
      <c r="C2614" s="129" t="s">
        <v>2873</v>
      </c>
      <c r="D2614" s="130" t="s">
        <v>2794</v>
      </c>
      <c r="E2614" s="211">
        <v>400000</v>
      </c>
      <c r="F2614" s="128"/>
      <c r="G2614" s="32">
        <v>400000</v>
      </c>
      <c r="H2614" s="138"/>
      <c r="I2614" s="138"/>
      <c r="J2614" s="139"/>
      <c r="K2614" s="139"/>
      <c r="L2614" s="140"/>
      <c r="M2614" s="140"/>
      <c r="N2614" s="139"/>
      <c r="O2614" s="138"/>
      <c r="P2614" s="138"/>
      <c r="Q2614" s="140"/>
      <c r="R2614" s="140"/>
      <c r="S2614" s="140"/>
      <c r="T2614" s="137"/>
    </row>
    <row r="2615" spans="1:20" ht="16.899999999999999" customHeight="1" x14ac:dyDescent="0.25">
      <c r="A2615" s="128">
        <v>514</v>
      </c>
      <c r="B2615" s="128" t="s">
        <v>2892</v>
      </c>
      <c r="C2615" s="129" t="s">
        <v>2874</v>
      </c>
      <c r="D2615" s="130" t="s">
        <v>2565</v>
      </c>
      <c r="E2615" s="211">
        <v>430000</v>
      </c>
      <c r="F2615" s="128"/>
      <c r="G2615" s="32">
        <v>430000</v>
      </c>
      <c r="H2615" s="138"/>
      <c r="I2615" s="138"/>
      <c r="J2615" s="139"/>
      <c r="K2615" s="139"/>
      <c r="L2615" s="140"/>
      <c r="M2615" s="140"/>
      <c r="N2615" s="139"/>
      <c r="O2615" s="138"/>
      <c r="P2615" s="138"/>
      <c r="Q2615" s="140"/>
      <c r="R2615" s="140"/>
      <c r="S2615" s="140"/>
      <c r="T2615" s="137"/>
    </row>
    <row r="2616" spans="1:20" ht="16.899999999999999" customHeight="1" x14ac:dyDescent="0.25">
      <c r="A2616" s="128">
        <v>515</v>
      </c>
      <c r="B2616" s="128" t="s">
        <v>2893</v>
      </c>
      <c r="C2616" s="129" t="s">
        <v>2875</v>
      </c>
      <c r="D2616" s="130" t="s">
        <v>2895</v>
      </c>
      <c r="E2616" s="211">
        <v>300000</v>
      </c>
      <c r="F2616" s="141" t="s">
        <v>2896</v>
      </c>
      <c r="G2616" s="32">
        <v>300000</v>
      </c>
      <c r="H2616" s="138"/>
      <c r="I2616" s="138"/>
      <c r="J2616" s="139"/>
      <c r="K2616" s="139"/>
      <c r="L2616" s="140"/>
      <c r="M2616" s="140"/>
      <c r="N2616" s="139"/>
      <c r="O2616" s="138"/>
      <c r="P2616" s="138"/>
      <c r="Q2616" s="140"/>
      <c r="R2616" s="140"/>
      <c r="S2616" s="140"/>
      <c r="T2616" s="137"/>
    </row>
    <row r="2617" spans="1:20" ht="15.75" x14ac:dyDescent="0.25">
      <c r="A2617" s="298" t="s">
        <v>330</v>
      </c>
      <c r="B2617" s="299"/>
      <c r="C2617" s="299"/>
      <c r="D2617" s="300"/>
      <c r="E2617" s="225">
        <f>SUM(E2526:E2616)</f>
        <v>19790000</v>
      </c>
      <c r="F2617" s="8"/>
      <c r="G2617" s="142">
        <f>SUM(G2526:G2616)</f>
        <v>9470000</v>
      </c>
      <c r="H2617" s="142">
        <f>SUM(E2602:E2616)</f>
        <v>3830000</v>
      </c>
      <c r="I2617" s="125"/>
      <c r="J2617" s="126"/>
      <c r="K2617" s="126"/>
      <c r="L2617" s="137"/>
      <c r="M2617" s="137"/>
      <c r="N2617" s="126"/>
      <c r="O2617" s="125"/>
      <c r="P2617" s="125"/>
      <c r="Q2617" s="137"/>
      <c r="R2617" s="137"/>
      <c r="S2617" s="137"/>
      <c r="T2617" s="137"/>
    </row>
    <row r="2618" spans="1:20" ht="15.6" customHeight="1" x14ac:dyDescent="0.25">
      <c r="A2618" s="301" t="s">
        <v>2901</v>
      </c>
      <c r="B2618" s="302"/>
      <c r="C2618" s="302"/>
      <c r="D2618" s="302"/>
      <c r="E2618" s="344"/>
      <c r="F2618" s="302"/>
      <c r="G2618" s="125"/>
      <c r="H2618" s="125"/>
      <c r="I2618" s="125"/>
      <c r="J2618" s="126"/>
      <c r="K2618" s="126"/>
      <c r="L2618" s="137"/>
      <c r="M2618" s="137"/>
      <c r="N2618" s="126"/>
      <c r="O2618" s="125"/>
      <c r="P2618" s="125"/>
      <c r="Q2618" s="137"/>
      <c r="R2618" s="137"/>
      <c r="S2618" s="137"/>
      <c r="T2618" s="137"/>
    </row>
    <row r="2619" spans="1:20" ht="15.75" x14ac:dyDescent="0.25">
      <c r="A2619" s="131"/>
      <c r="B2619" s="131"/>
      <c r="C2619" s="131"/>
      <c r="D2619" s="131"/>
      <c r="E2619" s="222"/>
      <c r="F2619" s="131"/>
      <c r="G2619" s="125"/>
      <c r="H2619" s="125"/>
      <c r="I2619" s="125"/>
      <c r="J2619" s="126"/>
      <c r="K2619" s="126"/>
      <c r="L2619" s="137"/>
      <c r="M2619" s="137"/>
      <c r="N2619" s="126"/>
      <c r="O2619" s="125"/>
      <c r="P2619" s="125"/>
      <c r="Q2619" s="137"/>
      <c r="R2619" s="137"/>
      <c r="S2619" s="137"/>
      <c r="T2619" s="137"/>
    </row>
    <row r="2620" spans="1:20" ht="15.75" x14ac:dyDescent="0.25">
      <c r="A2620" s="345" t="s">
        <v>2705</v>
      </c>
      <c r="B2620" s="345"/>
      <c r="C2620" s="345"/>
      <c r="D2620" s="345"/>
      <c r="E2620" s="346"/>
      <c r="F2620" s="345"/>
      <c r="G2620" s="125"/>
      <c r="H2620" s="125"/>
      <c r="I2620" s="125"/>
      <c r="J2620" s="126"/>
      <c r="K2620" s="126"/>
      <c r="L2620" s="137"/>
      <c r="M2620" s="137"/>
      <c r="N2620" s="126"/>
      <c r="O2620" s="125"/>
      <c r="P2620" s="125"/>
      <c r="Q2620" s="137"/>
      <c r="R2620" s="137"/>
      <c r="S2620" s="137"/>
      <c r="T2620" s="137"/>
    </row>
    <row r="2621" spans="1:20" ht="15.75" x14ac:dyDescent="0.25">
      <c r="A2621" s="347" t="s">
        <v>9</v>
      </c>
      <c r="B2621" s="347"/>
      <c r="C2621" s="347"/>
      <c r="D2621" s="347" t="s">
        <v>10</v>
      </c>
      <c r="E2621" s="348"/>
      <c r="F2621" s="347"/>
      <c r="G2621" s="125"/>
      <c r="H2621" s="125"/>
      <c r="I2621" s="125"/>
      <c r="J2621" s="126"/>
      <c r="K2621" s="126"/>
      <c r="L2621" s="137"/>
      <c r="M2621" s="137"/>
      <c r="N2621" s="126"/>
      <c r="O2621" s="125"/>
      <c r="P2621" s="125"/>
      <c r="Q2621" s="137"/>
      <c r="R2621" s="137"/>
      <c r="S2621" s="137"/>
      <c r="T2621" s="137"/>
    </row>
    <row r="2622" spans="1:20" ht="15.75" x14ac:dyDescent="0.25">
      <c r="A2622" s="132"/>
      <c r="B2622" s="132"/>
      <c r="C2622" s="132"/>
      <c r="D2622" s="132"/>
      <c r="E2622" s="215"/>
      <c r="F2622" s="133"/>
      <c r="G2622" s="125"/>
      <c r="H2622" s="125"/>
      <c r="I2622" s="125"/>
      <c r="J2622" s="126"/>
      <c r="K2622" s="126"/>
      <c r="L2622" s="137"/>
      <c r="M2622" s="137"/>
      <c r="N2622" s="126"/>
      <c r="O2622" s="125"/>
      <c r="P2622" s="125"/>
      <c r="Q2622" s="137"/>
      <c r="R2622" s="137"/>
      <c r="S2622" s="137"/>
      <c r="T2622" s="137"/>
    </row>
    <row r="2623" spans="1:20" ht="15.75" x14ac:dyDescent="0.25">
      <c r="A2623" s="132"/>
      <c r="B2623" s="132"/>
      <c r="C2623" s="132"/>
      <c r="D2623" s="132"/>
      <c r="E2623" s="215"/>
      <c r="F2623" s="133"/>
      <c r="G2623" s="125"/>
      <c r="H2623" s="125"/>
      <c r="I2623" s="125"/>
      <c r="J2623" s="126"/>
      <c r="K2623" s="126"/>
      <c r="L2623" s="137"/>
      <c r="M2623" s="137"/>
      <c r="N2623" s="126"/>
      <c r="O2623" s="125"/>
      <c r="P2623" s="125"/>
      <c r="Q2623" s="137"/>
      <c r="R2623" s="137"/>
      <c r="S2623" s="137"/>
      <c r="T2623" s="137"/>
    </row>
    <row r="2624" spans="1:20" ht="15.75" x14ac:dyDescent="0.25">
      <c r="A2624" s="132"/>
      <c r="B2624" s="132"/>
      <c r="C2624" s="132"/>
      <c r="D2624" s="132"/>
      <c r="E2624" s="215"/>
      <c r="F2624" s="133"/>
      <c r="G2624" s="125"/>
      <c r="H2624" s="125"/>
      <c r="I2624" s="125"/>
      <c r="J2624" s="126"/>
      <c r="K2624" s="126"/>
      <c r="L2624" s="137"/>
      <c r="M2624" s="137"/>
      <c r="N2624" s="126"/>
      <c r="O2624" s="125"/>
      <c r="P2624" s="125"/>
      <c r="Q2624" s="137"/>
      <c r="R2624" s="137"/>
      <c r="S2624" s="137"/>
      <c r="T2624" s="137"/>
    </row>
    <row r="2625" spans="1:20" ht="15.75" x14ac:dyDescent="0.25">
      <c r="A2625" s="132"/>
      <c r="B2625" s="132"/>
      <c r="C2625" s="132"/>
      <c r="D2625" s="132"/>
      <c r="E2625" s="215"/>
      <c r="F2625" s="133"/>
      <c r="G2625" s="125"/>
      <c r="H2625" s="125"/>
      <c r="I2625" s="125"/>
      <c r="J2625" s="126"/>
      <c r="K2625" s="126"/>
      <c r="L2625" s="137"/>
      <c r="M2625" s="137"/>
      <c r="N2625" s="126"/>
      <c r="O2625" s="125"/>
      <c r="P2625" s="125"/>
      <c r="Q2625" s="137"/>
      <c r="R2625" s="137"/>
      <c r="S2625" s="137"/>
      <c r="T2625" s="137"/>
    </row>
    <row r="2626" spans="1:20" ht="15.75" x14ac:dyDescent="0.25">
      <c r="A2626" s="347" t="s">
        <v>11</v>
      </c>
      <c r="B2626" s="347"/>
      <c r="C2626" s="347"/>
      <c r="D2626" s="347" t="s">
        <v>12</v>
      </c>
      <c r="E2626" s="348"/>
      <c r="F2626" s="347"/>
      <c r="G2626" s="125"/>
      <c r="H2626" s="125"/>
      <c r="I2626" s="125"/>
      <c r="J2626" s="126"/>
      <c r="K2626" s="126"/>
      <c r="L2626" s="137"/>
      <c r="M2626" s="137"/>
      <c r="N2626" s="126"/>
      <c r="O2626" s="125"/>
      <c r="P2626" s="125"/>
      <c r="Q2626" s="137"/>
      <c r="R2626" s="137"/>
      <c r="S2626" s="137"/>
      <c r="T2626" s="137"/>
    </row>
    <row r="2627" spans="1:20" ht="15.75" x14ac:dyDescent="0.25">
      <c r="A2627" s="134"/>
      <c r="B2627" s="134"/>
      <c r="C2627" s="134"/>
      <c r="D2627" s="134"/>
      <c r="E2627" s="223"/>
      <c r="F2627" s="134"/>
      <c r="G2627" s="125"/>
      <c r="H2627" s="125"/>
      <c r="I2627" s="125"/>
      <c r="J2627" s="126"/>
      <c r="K2627" s="126"/>
      <c r="L2627" s="137"/>
      <c r="M2627" s="137"/>
      <c r="N2627" s="126"/>
      <c r="O2627" s="125"/>
      <c r="P2627" s="125"/>
      <c r="Q2627" s="137"/>
      <c r="R2627" s="137"/>
      <c r="S2627" s="137"/>
      <c r="T2627" s="137"/>
    </row>
    <row r="2628" spans="1:20" ht="15.75" x14ac:dyDescent="0.25">
      <c r="A2628" s="134"/>
      <c r="B2628" s="134"/>
      <c r="C2628" s="134"/>
      <c r="D2628" s="134"/>
      <c r="E2628" s="223"/>
      <c r="F2628" s="134"/>
      <c r="G2628" s="125"/>
      <c r="H2628" s="125"/>
      <c r="I2628" s="125"/>
      <c r="J2628" s="126"/>
      <c r="K2628" s="126"/>
      <c r="L2628" s="137"/>
      <c r="M2628" s="137"/>
      <c r="N2628" s="126"/>
      <c r="O2628" s="125"/>
      <c r="P2628" s="125"/>
      <c r="Q2628" s="137"/>
      <c r="R2628" s="137"/>
      <c r="S2628" s="137"/>
      <c r="T2628" s="137"/>
    </row>
    <row r="2629" spans="1:20" x14ac:dyDescent="0.25">
      <c r="A2629" s="135"/>
      <c r="B2629" s="297" t="s">
        <v>183</v>
      </c>
      <c r="C2629" s="297"/>
      <c r="D2629" s="135"/>
      <c r="E2629" s="217"/>
      <c r="F2629" s="135"/>
      <c r="G2629" s="125"/>
      <c r="H2629" s="125"/>
      <c r="I2629" s="125"/>
      <c r="J2629" s="126"/>
      <c r="K2629" s="126"/>
      <c r="L2629" s="137"/>
      <c r="M2629" s="137"/>
      <c r="N2629" s="126"/>
      <c r="O2629" s="125"/>
      <c r="P2629" s="125"/>
      <c r="Q2629" s="137"/>
      <c r="R2629" s="137"/>
      <c r="S2629" s="137"/>
      <c r="T2629" s="137"/>
    </row>
    <row r="2630" spans="1:20" x14ac:dyDescent="0.25">
      <c r="A2630" s="135"/>
      <c r="B2630" s="124" t="s">
        <v>2905</v>
      </c>
      <c r="C2630" s="124"/>
      <c r="D2630" s="135"/>
      <c r="E2630" s="217"/>
      <c r="F2630" s="135"/>
      <c r="G2630" s="125"/>
      <c r="H2630" s="125"/>
      <c r="I2630" s="125"/>
      <c r="J2630" s="126"/>
      <c r="K2630" s="126"/>
      <c r="L2630" s="137"/>
      <c r="M2630" s="137"/>
      <c r="N2630" s="126"/>
      <c r="O2630" s="125"/>
      <c r="P2630" s="125"/>
      <c r="Q2630" s="137"/>
      <c r="R2630" s="137"/>
      <c r="S2630" s="137"/>
      <c r="T2630" s="137"/>
    </row>
    <row r="2631" spans="1:20" x14ac:dyDescent="0.25">
      <c r="A2631" s="135"/>
      <c r="B2631" s="124" t="s">
        <v>2898</v>
      </c>
      <c r="C2631" s="124"/>
      <c r="D2631" s="124"/>
      <c r="E2631" s="217"/>
      <c r="F2631" s="135"/>
      <c r="G2631" s="125"/>
      <c r="H2631" s="125"/>
      <c r="I2631" s="125"/>
      <c r="J2631" s="126"/>
      <c r="K2631" s="126"/>
      <c r="L2631" s="137"/>
      <c r="M2631" s="137"/>
      <c r="N2631" s="126"/>
      <c r="O2631" s="125"/>
      <c r="P2631" s="125"/>
      <c r="Q2631" s="137"/>
      <c r="R2631" s="137"/>
      <c r="S2631" s="137"/>
      <c r="T2631" s="137"/>
    </row>
    <row r="2632" spans="1:20" x14ac:dyDescent="0.25">
      <c r="A2632" s="135"/>
      <c r="B2632" s="297" t="s">
        <v>2899</v>
      </c>
      <c r="C2632" s="297"/>
      <c r="D2632" s="135"/>
      <c r="E2632" s="217"/>
      <c r="F2632" s="135"/>
      <c r="G2632" s="125"/>
      <c r="H2632" s="125"/>
      <c r="I2632" s="125"/>
      <c r="J2632" s="126"/>
      <c r="K2632" s="126"/>
      <c r="L2632" s="137"/>
      <c r="M2632" s="137"/>
      <c r="N2632" s="126"/>
      <c r="O2632" s="125"/>
      <c r="P2632" s="125"/>
      <c r="Q2632" s="137"/>
      <c r="R2632" s="137"/>
      <c r="S2632" s="137"/>
      <c r="T2632" s="137"/>
    </row>
    <row r="2633" spans="1:20" x14ac:dyDescent="0.25">
      <c r="A2633" s="135"/>
      <c r="B2633" s="124" t="s">
        <v>2900</v>
      </c>
      <c r="C2633" s="124"/>
      <c r="D2633" s="135"/>
      <c r="E2633" s="217"/>
      <c r="F2633" s="135"/>
      <c r="G2633" s="125"/>
      <c r="H2633" s="125"/>
      <c r="I2633" s="125"/>
      <c r="J2633" s="126"/>
      <c r="K2633" s="126"/>
      <c r="L2633" s="137"/>
      <c r="M2633" s="137"/>
      <c r="N2633" s="126"/>
      <c r="O2633" s="125"/>
      <c r="P2633" s="125"/>
      <c r="Q2633" s="137"/>
      <c r="R2633" s="137"/>
      <c r="S2633" s="137"/>
      <c r="T2633" s="137"/>
    </row>
    <row r="2634" spans="1:20" x14ac:dyDescent="0.25">
      <c r="A2634" s="135"/>
      <c r="B2634" s="124" t="s">
        <v>2897</v>
      </c>
      <c r="C2634" s="124"/>
      <c r="D2634" s="135"/>
      <c r="E2634" s="217"/>
      <c r="F2634" s="135"/>
      <c r="G2634" s="125"/>
      <c r="H2634" s="125"/>
      <c r="I2634" s="125"/>
      <c r="J2634" s="126"/>
      <c r="K2634" s="126"/>
      <c r="L2634" s="137"/>
      <c r="M2634" s="137"/>
      <c r="N2634" s="126"/>
      <c r="O2634" s="125"/>
      <c r="P2634" s="125"/>
      <c r="Q2634" s="137"/>
      <c r="R2634" s="137"/>
      <c r="S2634" s="137"/>
      <c r="T2634" s="137"/>
    </row>
    <row r="2635" spans="1:20" x14ac:dyDescent="0.25">
      <c r="A2635" s="135"/>
      <c r="B2635" s="124"/>
      <c r="C2635" s="124"/>
      <c r="D2635" s="135"/>
      <c r="E2635" s="217"/>
      <c r="F2635" s="135"/>
      <c r="G2635" s="125"/>
      <c r="H2635" s="125"/>
      <c r="I2635" s="125"/>
      <c r="J2635" s="126"/>
      <c r="K2635" s="126"/>
      <c r="L2635" s="137"/>
      <c r="M2635" s="137"/>
      <c r="N2635" s="126"/>
      <c r="O2635" s="125"/>
      <c r="P2635" s="125"/>
      <c r="Q2635" s="137"/>
      <c r="R2635" s="137"/>
      <c r="S2635" s="137"/>
      <c r="T2635" s="137"/>
    </row>
    <row r="2636" spans="1:20" x14ac:dyDescent="0.25">
      <c r="A2636" s="135"/>
      <c r="B2636" s="127"/>
      <c r="C2636" s="127"/>
      <c r="D2636" s="135"/>
      <c r="E2636" s="217"/>
      <c r="F2636" s="135"/>
      <c r="G2636" s="125"/>
      <c r="H2636" s="125"/>
      <c r="I2636" s="125"/>
      <c r="J2636" s="126"/>
      <c r="K2636" s="126"/>
      <c r="L2636" s="137"/>
      <c r="M2636" s="137"/>
      <c r="N2636" s="126"/>
      <c r="O2636" s="125"/>
      <c r="P2636" s="125"/>
      <c r="Q2636" s="137"/>
      <c r="R2636" s="137"/>
      <c r="S2636" s="137"/>
      <c r="T2636" s="137"/>
    </row>
    <row r="2637" spans="1:20" ht="18.75" x14ac:dyDescent="0.3">
      <c r="A2637" s="294" t="s">
        <v>166</v>
      </c>
      <c r="B2637" s="294"/>
      <c r="C2637" s="294"/>
      <c r="D2637" s="294"/>
      <c r="E2637" s="312"/>
      <c r="F2637" s="294"/>
    </row>
    <row r="2638" spans="1:20" ht="18.75" x14ac:dyDescent="0.3">
      <c r="A2638" s="295" t="s">
        <v>0</v>
      </c>
      <c r="B2638" s="295"/>
      <c r="C2638" s="295"/>
      <c r="D2638" s="295"/>
      <c r="E2638" s="341"/>
      <c r="F2638" s="295"/>
    </row>
    <row r="2639" spans="1:20" ht="18.75" x14ac:dyDescent="0.3">
      <c r="A2639" s="107"/>
      <c r="B2639" s="107"/>
      <c r="C2639" s="107"/>
      <c r="D2639" s="107"/>
      <c r="E2639" s="220"/>
      <c r="F2639" s="107"/>
    </row>
    <row r="2640" spans="1:20" ht="22.5" x14ac:dyDescent="0.3">
      <c r="A2640" s="296" t="s">
        <v>1565</v>
      </c>
      <c r="B2640" s="296"/>
      <c r="C2640" s="296"/>
      <c r="D2640" s="296"/>
      <c r="E2640" s="315"/>
      <c r="F2640" s="296"/>
    </row>
    <row r="2641" spans="1:7" ht="22.5" x14ac:dyDescent="0.3">
      <c r="A2641" s="108" t="s">
        <v>23</v>
      </c>
      <c r="B2641" s="108"/>
      <c r="C2641" s="108"/>
      <c r="D2641" s="108"/>
      <c r="E2641" s="226"/>
      <c r="F2641" s="108"/>
    </row>
    <row r="2642" spans="1:7" ht="31.5" x14ac:dyDescent="0.25">
      <c r="A2642" s="109" t="s">
        <v>1</v>
      </c>
      <c r="B2642" s="109" t="s">
        <v>2</v>
      </c>
      <c r="C2642" s="109" t="s">
        <v>3</v>
      </c>
      <c r="D2642" s="109" t="s">
        <v>5</v>
      </c>
      <c r="E2642" s="219" t="s">
        <v>6</v>
      </c>
      <c r="F2642" s="109" t="s">
        <v>1564</v>
      </c>
    </row>
    <row r="2643" spans="1:7" x14ac:dyDescent="0.25">
      <c r="A2643" s="153">
        <v>1</v>
      </c>
      <c r="B2643" s="153" t="s">
        <v>2311</v>
      </c>
      <c r="C2643" s="174" t="s">
        <v>2430</v>
      </c>
      <c r="D2643" s="116" t="s">
        <v>2565</v>
      </c>
      <c r="E2643" s="227">
        <v>430000</v>
      </c>
      <c r="F2643" s="153" t="s">
        <v>2564</v>
      </c>
      <c r="G2643" s="122">
        <v>430000</v>
      </c>
    </row>
    <row r="2644" spans="1:7" x14ac:dyDescent="0.25">
      <c r="A2644" s="153">
        <v>2</v>
      </c>
      <c r="B2644" s="153" t="s">
        <v>2312</v>
      </c>
      <c r="C2644" s="119" t="s">
        <v>2431</v>
      </c>
      <c r="D2644" s="116" t="s">
        <v>2566</v>
      </c>
      <c r="E2644" s="227">
        <v>935000</v>
      </c>
      <c r="F2644" s="153" t="s">
        <v>2564</v>
      </c>
      <c r="G2644" s="122">
        <v>935000</v>
      </c>
    </row>
    <row r="2645" spans="1:7" x14ac:dyDescent="0.25">
      <c r="A2645" s="153">
        <v>3</v>
      </c>
      <c r="B2645" s="153" t="s">
        <v>2313</v>
      </c>
      <c r="C2645" s="119" t="s">
        <v>2432</v>
      </c>
      <c r="D2645" s="116" t="s">
        <v>1848</v>
      </c>
      <c r="E2645" s="227">
        <v>150000</v>
      </c>
      <c r="F2645" s="153" t="s">
        <v>2564</v>
      </c>
      <c r="G2645" s="122">
        <v>150000</v>
      </c>
    </row>
    <row r="2646" spans="1:7" x14ac:dyDescent="0.25">
      <c r="A2646" s="153">
        <v>4</v>
      </c>
      <c r="B2646" s="153" t="s">
        <v>2314</v>
      </c>
      <c r="C2646" s="119" t="s">
        <v>2433</v>
      </c>
      <c r="D2646" s="116" t="s">
        <v>1848</v>
      </c>
      <c r="E2646" s="227">
        <v>150000</v>
      </c>
      <c r="F2646" s="153" t="s">
        <v>2564</v>
      </c>
      <c r="G2646" s="122">
        <v>150000</v>
      </c>
    </row>
    <row r="2647" spans="1:7" x14ac:dyDescent="0.25">
      <c r="A2647" s="153">
        <v>5</v>
      </c>
      <c r="B2647" s="153" t="s">
        <v>2315</v>
      </c>
      <c r="C2647" s="119" t="s">
        <v>2434</v>
      </c>
      <c r="D2647" s="116" t="s">
        <v>2565</v>
      </c>
      <c r="E2647" s="227">
        <v>430000</v>
      </c>
      <c r="F2647" s="153" t="s">
        <v>2564</v>
      </c>
      <c r="G2647" s="122">
        <v>430000</v>
      </c>
    </row>
    <row r="2648" spans="1:7" x14ac:dyDescent="0.25">
      <c r="A2648" s="153">
        <v>6</v>
      </c>
      <c r="B2648" s="153" t="s">
        <v>2316</v>
      </c>
      <c r="C2648" s="119" t="s">
        <v>2435</v>
      </c>
      <c r="D2648" s="116" t="s">
        <v>1848</v>
      </c>
      <c r="E2648" s="227">
        <v>150000</v>
      </c>
      <c r="F2648" s="153" t="s">
        <v>2564</v>
      </c>
      <c r="G2648" s="122">
        <v>150000</v>
      </c>
    </row>
    <row r="2649" spans="1:7" x14ac:dyDescent="0.25">
      <c r="A2649" s="153">
        <v>7</v>
      </c>
      <c r="B2649" s="153" t="s">
        <v>2317</v>
      </c>
      <c r="C2649" s="119" t="s">
        <v>2436</v>
      </c>
      <c r="D2649" s="116" t="s">
        <v>1848</v>
      </c>
      <c r="E2649" s="227">
        <v>150000</v>
      </c>
      <c r="F2649" s="153" t="s">
        <v>2564</v>
      </c>
      <c r="G2649" s="122">
        <v>150000</v>
      </c>
    </row>
    <row r="2650" spans="1:7" x14ac:dyDescent="0.25">
      <c r="A2650" s="153">
        <v>8</v>
      </c>
      <c r="B2650" s="153" t="s">
        <v>2318</v>
      </c>
      <c r="C2650" s="119" t="s">
        <v>2437</v>
      </c>
      <c r="D2650" s="116" t="s">
        <v>1848</v>
      </c>
      <c r="E2650" s="227">
        <v>150000</v>
      </c>
      <c r="F2650" s="153" t="s">
        <v>2564</v>
      </c>
      <c r="G2650" s="122">
        <v>150000</v>
      </c>
    </row>
    <row r="2651" spans="1:7" x14ac:dyDescent="0.25">
      <c r="A2651" s="153">
        <v>9</v>
      </c>
      <c r="B2651" s="153" t="s">
        <v>2319</v>
      </c>
      <c r="C2651" s="119" t="s">
        <v>2438</v>
      </c>
      <c r="D2651" s="116" t="s">
        <v>1848</v>
      </c>
      <c r="E2651" s="227">
        <v>150000</v>
      </c>
      <c r="F2651" s="153" t="s">
        <v>2564</v>
      </c>
      <c r="G2651" s="122">
        <v>150000</v>
      </c>
    </row>
    <row r="2652" spans="1:7" x14ac:dyDescent="0.25">
      <c r="A2652" s="153">
        <v>10</v>
      </c>
      <c r="B2652" s="153" t="s">
        <v>2320</v>
      </c>
      <c r="C2652" s="119" t="s">
        <v>2439</v>
      </c>
      <c r="D2652" s="116" t="s">
        <v>1848</v>
      </c>
      <c r="E2652" s="227">
        <v>150000</v>
      </c>
      <c r="F2652" s="153" t="s">
        <v>2564</v>
      </c>
      <c r="G2652" s="122">
        <v>150000</v>
      </c>
    </row>
    <row r="2653" spans="1:7" x14ac:dyDescent="0.25">
      <c r="A2653" s="153">
        <v>11</v>
      </c>
      <c r="B2653" s="153" t="s">
        <v>2321</v>
      </c>
      <c r="C2653" s="119" t="s">
        <v>2440</v>
      </c>
      <c r="D2653" s="116" t="s">
        <v>1848</v>
      </c>
      <c r="E2653" s="227">
        <v>150000</v>
      </c>
      <c r="F2653" s="153" t="s">
        <v>2564</v>
      </c>
      <c r="G2653" s="122">
        <v>150000</v>
      </c>
    </row>
    <row r="2654" spans="1:7" x14ac:dyDescent="0.25">
      <c r="A2654" s="153">
        <v>12</v>
      </c>
      <c r="B2654" s="153" t="s">
        <v>2322</v>
      </c>
      <c r="C2654" s="119" t="s">
        <v>2441</v>
      </c>
      <c r="D2654" s="116" t="s">
        <v>2565</v>
      </c>
      <c r="E2654" s="227">
        <v>430000</v>
      </c>
      <c r="F2654" s="153" t="s">
        <v>2564</v>
      </c>
      <c r="G2654" s="122">
        <v>430000</v>
      </c>
    </row>
    <row r="2655" spans="1:7" x14ac:dyDescent="0.25">
      <c r="A2655" s="153">
        <v>13</v>
      </c>
      <c r="B2655" s="153" t="s">
        <v>2323</v>
      </c>
      <c r="C2655" s="119" t="s">
        <v>2442</v>
      </c>
      <c r="D2655" s="116" t="s">
        <v>1848</v>
      </c>
      <c r="E2655" s="227">
        <v>150000</v>
      </c>
      <c r="F2655" s="153" t="s">
        <v>2564</v>
      </c>
      <c r="G2655" s="122">
        <v>150000</v>
      </c>
    </row>
    <row r="2656" spans="1:7" x14ac:dyDescent="0.25">
      <c r="A2656" s="153">
        <v>14</v>
      </c>
      <c r="B2656" s="153" t="s">
        <v>2324</v>
      </c>
      <c r="C2656" s="119" t="s">
        <v>2443</v>
      </c>
      <c r="D2656" s="116" t="s">
        <v>1848</v>
      </c>
      <c r="E2656" s="227">
        <v>150000</v>
      </c>
      <c r="F2656" s="153" t="s">
        <v>2564</v>
      </c>
      <c r="G2656" s="122">
        <v>150000</v>
      </c>
    </row>
    <row r="2657" spans="1:7" x14ac:dyDescent="0.25">
      <c r="A2657" s="153">
        <v>15</v>
      </c>
      <c r="B2657" s="153" t="s">
        <v>2325</v>
      </c>
      <c r="C2657" s="119" t="s">
        <v>2444</v>
      </c>
      <c r="D2657" s="116" t="s">
        <v>1848</v>
      </c>
      <c r="E2657" s="227">
        <v>150000</v>
      </c>
      <c r="F2657" s="153" t="s">
        <v>2564</v>
      </c>
      <c r="G2657" s="122">
        <v>150000</v>
      </c>
    </row>
    <row r="2658" spans="1:7" x14ac:dyDescent="0.25">
      <c r="A2658" s="153">
        <v>16</v>
      </c>
      <c r="B2658" s="153" t="s">
        <v>2326</v>
      </c>
      <c r="C2658" s="119" t="s">
        <v>2445</v>
      </c>
      <c r="D2658" s="116" t="s">
        <v>1848</v>
      </c>
      <c r="E2658" s="227">
        <v>150000</v>
      </c>
      <c r="F2658" s="153" t="s">
        <v>2564</v>
      </c>
      <c r="G2658" s="122">
        <v>150000</v>
      </c>
    </row>
    <row r="2659" spans="1:7" x14ac:dyDescent="0.25">
      <c r="A2659" s="153">
        <v>17</v>
      </c>
      <c r="B2659" s="153" t="s">
        <v>2327</v>
      </c>
      <c r="C2659" s="119" t="s">
        <v>2446</v>
      </c>
      <c r="D2659" s="116" t="s">
        <v>1848</v>
      </c>
      <c r="E2659" s="227">
        <v>150000</v>
      </c>
      <c r="F2659" s="153" t="s">
        <v>2564</v>
      </c>
      <c r="G2659" s="122">
        <v>150000</v>
      </c>
    </row>
    <row r="2660" spans="1:7" x14ac:dyDescent="0.25">
      <c r="A2660" s="153">
        <v>18</v>
      </c>
      <c r="B2660" s="153" t="s">
        <v>2328</v>
      </c>
      <c r="C2660" s="119" t="s">
        <v>2446</v>
      </c>
      <c r="D2660" s="116" t="s">
        <v>2565</v>
      </c>
      <c r="E2660" s="227">
        <v>430000</v>
      </c>
      <c r="F2660" s="153" t="s">
        <v>2564</v>
      </c>
      <c r="G2660" s="122">
        <v>430000</v>
      </c>
    </row>
    <row r="2661" spans="1:7" x14ac:dyDescent="0.25">
      <c r="A2661" s="153">
        <v>19</v>
      </c>
      <c r="B2661" s="153" t="s">
        <v>2329</v>
      </c>
      <c r="C2661" s="119" t="s">
        <v>2447</v>
      </c>
      <c r="D2661" s="116" t="s">
        <v>1848</v>
      </c>
      <c r="E2661" s="227">
        <v>150000</v>
      </c>
      <c r="F2661" s="153" t="s">
        <v>2564</v>
      </c>
      <c r="G2661" s="122">
        <v>150000</v>
      </c>
    </row>
    <row r="2662" spans="1:7" x14ac:dyDescent="0.25">
      <c r="A2662" s="153">
        <v>20</v>
      </c>
      <c r="B2662" s="153" t="s">
        <v>2330</v>
      </c>
      <c r="C2662" s="119" t="s">
        <v>2448</v>
      </c>
      <c r="D2662" s="116" t="s">
        <v>1848</v>
      </c>
      <c r="E2662" s="227">
        <v>150000</v>
      </c>
      <c r="F2662" s="153" t="s">
        <v>2564</v>
      </c>
      <c r="G2662" s="122">
        <v>150000</v>
      </c>
    </row>
    <row r="2663" spans="1:7" x14ac:dyDescent="0.25">
      <c r="A2663" s="153">
        <v>21</v>
      </c>
      <c r="B2663" s="153" t="s">
        <v>2331</v>
      </c>
      <c r="C2663" s="119" t="s">
        <v>2449</v>
      </c>
      <c r="D2663" s="116" t="s">
        <v>2685</v>
      </c>
      <c r="E2663" s="227">
        <v>430000</v>
      </c>
      <c r="F2663" s="153" t="s">
        <v>2564</v>
      </c>
      <c r="G2663" s="122">
        <v>430000</v>
      </c>
    </row>
    <row r="2664" spans="1:7" x14ac:dyDescent="0.25">
      <c r="A2664" s="153">
        <v>22</v>
      </c>
      <c r="B2664" s="153" t="s">
        <v>2332</v>
      </c>
      <c r="C2664" s="119" t="s">
        <v>2699</v>
      </c>
      <c r="D2664" s="116" t="s">
        <v>1848</v>
      </c>
      <c r="E2664" s="227">
        <v>150000</v>
      </c>
      <c r="F2664" s="153" t="s">
        <v>2564</v>
      </c>
      <c r="G2664" s="122">
        <v>150000</v>
      </c>
    </row>
    <row r="2665" spans="1:7" x14ac:dyDescent="0.25">
      <c r="A2665" s="153">
        <v>23</v>
      </c>
      <c r="B2665" s="153" t="s">
        <v>2333</v>
      </c>
      <c r="C2665" s="119" t="s">
        <v>2451</v>
      </c>
      <c r="D2665" s="116" t="s">
        <v>1848</v>
      </c>
      <c r="E2665" s="227">
        <v>150000</v>
      </c>
      <c r="F2665" s="153" t="s">
        <v>2564</v>
      </c>
      <c r="G2665" s="122">
        <v>150000</v>
      </c>
    </row>
    <row r="2666" spans="1:7" x14ac:dyDescent="0.25">
      <c r="A2666" s="153">
        <v>24</v>
      </c>
      <c r="B2666" s="153" t="s">
        <v>2334</v>
      </c>
      <c r="C2666" s="119" t="s">
        <v>2452</v>
      </c>
      <c r="D2666" s="116" t="s">
        <v>1848</v>
      </c>
      <c r="E2666" s="227">
        <v>150000</v>
      </c>
      <c r="F2666" s="153" t="s">
        <v>2564</v>
      </c>
      <c r="G2666" s="122">
        <v>150000</v>
      </c>
    </row>
    <row r="2667" spans="1:7" x14ac:dyDescent="0.25">
      <c r="A2667" s="153">
        <v>25</v>
      </c>
      <c r="B2667" s="153" t="s">
        <v>2335</v>
      </c>
      <c r="C2667" s="119" t="s">
        <v>2453</v>
      </c>
      <c r="D2667" s="116" t="s">
        <v>2567</v>
      </c>
      <c r="E2667" s="227">
        <v>845000</v>
      </c>
      <c r="F2667" s="153" t="s">
        <v>2564</v>
      </c>
      <c r="G2667" s="122">
        <v>845000</v>
      </c>
    </row>
    <row r="2668" spans="1:7" x14ac:dyDescent="0.25">
      <c r="A2668" s="153">
        <v>26</v>
      </c>
      <c r="B2668" s="153" t="s">
        <v>2336</v>
      </c>
      <c r="C2668" s="119" t="s">
        <v>2454</v>
      </c>
      <c r="D2668" s="116" t="s">
        <v>2568</v>
      </c>
      <c r="E2668" s="227">
        <v>935000</v>
      </c>
      <c r="F2668" s="153" t="s">
        <v>2564</v>
      </c>
      <c r="G2668" s="122">
        <v>935000</v>
      </c>
    </row>
    <row r="2669" spans="1:7" x14ac:dyDescent="0.25">
      <c r="A2669" s="153">
        <v>27</v>
      </c>
      <c r="B2669" s="153" t="s">
        <v>2337</v>
      </c>
      <c r="C2669" s="119" t="s">
        <v>2455</v>
      </c>
      <c r="D2669" s="116" t="s">
        <v>1848</v>
      </c>
      <c r="E2669" s="227">
        <v>150000</v>
      </c>
      <c r="F2669" s="153" t="s">
        <v>2564</v>
      </c>
      <c r="G2669" s="122">
        <v>150000</v>
      </c>
    </row>
    <row r="2670" spans="1:7" x14ac:dyDescent="0.25">
      <c r="A2670" s="153">
        <v>28</v>
      </c>
      <c r="B2670" s="153" t="s">
        <v>2338</v>
      </c>
      <c r="C2670" s="119" t="s">
        <v>2456</v>
      </c>
      <c r="D2670" s="116" t="s">
        <v>1848</v>
      </c>
      <c r="E2670" s="227">
        <v>150000</v>
      </c>
      <c r="F2670" s="153" t="s">
        <v>2564</v>
      </c>
      <c r="G2670" s="122">
        <v>150000</v>
      </c>
    </row>
    <row r="2671" spans="1:7" x14ac:dyDescent="0.25">
      <c r="A2671" s="153">
        <v>29</v>
      </c>
      <c r="B2671" s="153" t="s">
        <v>2339</v>
      </c>
      <c r="C2671" s="119" t="s">
        <v>2457</v>
      </c>
      <c r="D2671" s="116" t="s">
        <v>2565</v>
      </c>
      <c r="E2671" s="227">
        <v>430000</v>
      </c>
      <c r="F2671" s="153" t="s">
        <v>2564</v>
      </c>
      <c r="G2671" s="122">
        <v>430000</v>
      </c>
    </row>
    <row r="2672" spans="1:7" x14ac:dyDescent="0.25">
      <c r="A2672" s="153">
        <v>30</v>
      </c>
      <c r="B2672" s="153" t="s">
        <v>2340</v>
      </c>
      <c r="C2672" s="119" t="s">
        <v>2458</v>
      </c>
      <c r="D2672" s="116" t="s">
        <v>2569</v>
      </c>
      <c r="E2672" s="227">
        <v>640000</v>
      </c>
      <c r="F2672" s="153" t="s">
        <v>2564</v>
      </c>
      <c r="G2672" s="122">
        <v>640000</v>
      </c>
    </row>
    <row r="2673" spans="1:8" x14ac:dyDescent="0.25">
      <c r="A2673" s="153">
        <v>31</v>
      </c>
      <c r="B2673" s="153" t="s">
        <v>2341</v>
      </c>
      <c r="C2673" s="119" t="s">
        <v>2459</v>
      </c>
      <c r="D2673" s="116" t="s">
        <v>1848</v>
      </c>
      <c r="E2673" s="227">
        <v>150000</v>
      </c>
      <c r="F2673" s="153" t="s">
        <v>2564</v>
      </c>
      <c r="G2673" s="122">
        <v>150000</v>
      </c>
    </row>
    <row r="2674" spans="1:8" x14ac:dyDescent="0.25">
      <c r="A2674" s="153">
        <v>32</v>
      </c>
      <c r="B2674" s="153" t="s">
        <v>2342</v>
      </c>
      <c r="C2674" s="119" t="s">
        <v>2460</v>
      </c>
      <c r="D2674" s="116" t="s">
        <v>1848</v>
      </c>
      <c r="E2674" s="227">
        <v>150000</v>
      </c>
      <c r="F2674" s="175"/>
      <c r="G2674" s="122">
        <v>150000</v>
      </c>
    </row>
    <row r="2675" spans="1:8" ht="15.75" x14ac:dyDescent="0.25">
      <c r="A2675" s="153">
        <v>33</v>
      </c>
      <c r="B2675" s="153" t="s">
        <v>2367</v>
      </c>
      <c r="C2675" s="119" t="s">
        <v>2461</v>
      </c>
      <c r="D2675" s="116" t="s">
        <v>1848</v>
      </c>
      <c r="E2675" s="227">
        <v>150000</v>
      </c>
      <c r="F2675" s="153" t="s">
        <v>2564</v>
      </c>
      <c r="G2675" s="176"/>
      <c r="H2675" s="7">
        <v>150000</v>
      </c>
    </row>
    <row r="2676" spans="1:8" ht="15.75" x14ac:dyDescent="0.25">
      <c r="A2676" s="153">
        <v>34</v>
      </c>
      <c r="B2676" s="153" t="s">
        <v>2368</v>
      </c>
      <c r="C2676" s="119" t="s">
        <v>2462</v>
      </c>
      <c r="D2676" s="116" t="s">
        <v>1848</v>
      </c>
      <c r="E2676" s="227">
        <v>150000</v>
      </c>
      <c r="F2676" s="153" t="s">
        <v>2564</v>
      </c>
      <c r="G2676" s="176"/>
      <c r="H2676" s="7">
        <v>150000</v>
      </c>
    </row>
    <row r="2677" spans="1:8" ht="15.75" x14ac:dyDescent="0.25">
      <c r="A2677" s="153">
        <v>35</v>
      </c>
      <c r="B2677" s="153" t="s">
        <v>2369</v>
      </c>
      <c r="C2677" s="119" t="s">
        <v>2463</v>
      </c>
      <c r="D2677" s="116" t="s">
        <v>1848</v>
      </c>
      <c r="E2677" s="227">
        <v>150000</v>
      </c>
      <c r="F2677" s="153" t="s">
        <v>2564</v>
      </c>
      <c r="G2677" s="176"/>
      <c r="H2677" s="7">
        <v>150000</v>
      </c>
    </row>
    <row r="2678" spans="1:8" ht="15.75" x14ac:dyDescent="0.25">
      <c r="A2678" s="153">
        <v>36</v>
      </c>
      <c r="B2678" s="153" t="s">
        <v>2370</v>
      </c>
      <c r="C2678" s="119" t="s">
        <v>2464</v>
      </c>
      <c r="D2678" s="116" t="s">
        <v>1848</v>
      </c>
      <c r="E2678" s="227">
        <v>150000</v>
      </c>
      <c r="F2678" s="153" t="s">
        <v>2564</v>
      </c>
      <c r="G2678" s="176"/>
      <c r="H2678" s="7">
        <v>150000</v>
      </c>
    </row>
    <row r="2679" spans="1:8" ht="15.75" x14ac:dyDescent="0.25">
      <c r="A2679" s="153">
        <v>37</v>
      </c>
      <c r="B2679" s="153" t="s">
        <v>2371</v>
      </c>
      <c r="C2679" s="119" t="s">
        <v>2465</v>
      </c>
      <c r="D2679" s="116" t="s">
        <v>1848</v>
      </c>
      <c r="E2679" s="227">
        <v>150000</v>
      </c>
      <c r="F2679" s="153" t="s">
        <v>2564</v>
      </c>
      <c r="G2679" s="176"/>
      <c r="H2679" s="7">
        <v>150000</v>
      </c>
    </row>
    <row r="2680" spans="1:8" ht="15.75" x14ac:dyDescent="0.25">
      <c r="A2680" s="153">
        <v>38</v>
      </c>
      <c r="B2680" s="153" t="s">
        <v>2372</v>
      </c>
      <c r="C2680" s="119" t="s">
        <v>2466</v>
      </c>
      <c r="D2680" s="116" t="s">
        <v>1848</v>
      </c>
      <c r="E2680" s="227">
        <v>150000</v>
      </c>
      <c r="F2680" s="153" t="s">
        <v>2564</v>
      </c>
      <c r="G2680" s="176"/>
      <c r="H2680" s="7">
        <v>150000</v>
      </c>
    </row>
    <row r="2681" spans="1:8" ht="15.75" x14ac:dyDescent="0.25">
      <c r="A2681" s="153">
        <v>39</v>
      </c>
      <c r="B2681" s="153" t="s">
        <v>2373</v>
      </c>
      <c r="C2681" s="119" t="s">
        <v>2467</v>
      </c>
      <c r="D2681" s="116" t="s">
        <v>1848</v>
      </c>
      <c r="E2681" s="227">
        <v>150000</v>
      </c>
      <c r="F2681" s="153" t="s">
        <v>2564</v>
      </c>
      <c r="G2681" s="176"/>
      <c r="H2681" s="7">
        <v>150000</v>
      </c>
    </row>
    <row r="2682" spans="1:8" ht="15.75" x14ac:dyDescent="0.25">
      <c r="A2682" s="153">
        <v>40</v>
      </c>
      <c r="B2682" s="153" t="s">
        <v>2374</v>
      </c>
      <c r="C2682" s="119" t="s">
        <v>2468</v>
      </c>
      <c r="D2682" s="116" t="s">
        <v>1848</v>
      </c>
      <c r="E2682" s="227">
        <v>150000</v>
      </c>
      <c r="F2682" s="153" t="s">
        <v>2564</v>
      </c>
      <c r="G2682" s="176"/>
      <c r="H2682" s="7">
        <v>150000</v>
      </c>
    </row>
    <row r="2683" spans="1:8" ht="15.75" x14ac:dyDescent="0.25">
      <c r="A2683" s="153">
        <v>41</v>
      </c>
      <c r="B2683" s="153" t="s">
        <v>2375</v>
      </c>
      <c r="C2683" s="119" t="s">
        <v>2469</v>
      </c>
      <c r="D2683" s="116" t="s">
        <v>2569</v>
      </c>
      <c r="E2683" s="227">
        <v>640000</v>
      </c>
      <c r="F2683" s="153" t="s">
        <v>2564</v>
      </c>
      <c r="G2683" s="176"/>
      <c r="H2683" s="7">
        <v>640000</v>
      </c>
    </row>
    <row r="2684" spans="1:8" x14ac:dyDescent="0.25">
      <c r="A2684" s="153">
        <v>42</v>
      </c>
      <c r="B2684" s="153" t="s">
        <v>2376</v>
      </c>
      <c r="C2684" s="119" t="s">
        <v>2470</v>
      </c>
      <c r="D2684" s="116" t="s">
        <v>2570</v>
      </c>
      <c r="E2684" s="227">
        <v>7200000</v>
      </c>
      <c r="F2684" s="153" t="s">
        <v>2652</v>
      </c>
      <c r="G2684" s="176"/>
      <c r="H2684" s="121">
        <v>7200000</v>
      </c>
    </row>
    <row r="2685" spans="1:8" x14ac:dyDescent="0.25">
      <c r="A2685" s="153">
        <v>43</v>
      </c>
      <c r="B2685" s="153" t="s">
        <v>2377</v>
      </c>
      <c r="C2685" s="119" t="s">
        <v>2471</v>
      </c>
      <c r="D2685" s="116" t="s">
        <v>1848</v>
      </c>
      <c r="E2685" s="227">
        <v>150000</v>
      </c>
      <c r="F2685" s="153" t="s">
        <v>2564</v>
      </c>
      <c r="G2685" s="122">
        <v>150000</v>
      </c>
    </row>
    <row r="2686" spans="1:8" x14ac:dyDescent="0.25">
      <c r="A2686" s="153">
        <v>44</v>
      </c>
      <c r="B2686" s="153" t="s">
        <v>2378</v>
      </c>
      <c r="C2686" s="119" t="s">
        <v>2472</v>
      </c>
      <c r="D2686" s="116" t="s">
        <v>1848</v>
      </c>
      <c r="E2686" s="227">
        <v>150000</v>
      </c>
      <c r="F2686" s="153" t="s">
        <v>2564</v>
      </c>
      <c r="G2686" s="122">
        <v>150000</v>
      </c>
    </row>
    <row r="2687" spans="1:8" x14ac:dyDescent="0.25">
      <c r="A2687" s="153">
        <v>45</v>
      </c>
      <c r="B2687" s="153" t="s">
        <v>2379</v>
      </c>
      <c r="C2687" s="119" t="s">
        <v>2473</v>
      </c>
      <c r="D2687" s="116" t="s">
        <v>1848</v>
      </c>
      <c r="E2687" s="227">
        <v>150000</v>
      </c>
      <c r="F2687" s="153" t="s">
        <v>2564</v>
      </c>
      <c r="G2687" s="122">
        <v>150000</v>
      </c>
    </row>
    <row r="2688" spans="1:8" x14ac:dyDescent="0.25">
      <c r="A2688" s="153">
        <v>46</v>
      </c>
      <c r="B2688" s="153" t="s">
        <v>2380</v>
      </c>
      <c r="C2688" s="119" t="s">
        <v>2474</v>
      </c>
      <c r="D2688" s="116" t="s">
        <v>1848</v>
      </c>
      <c r="E2688" s="227">
        <v>150000</v>
      </c>
      <c r="F2688" s="153" t="s">
        <v>2564</v>
      </c>
      <c r="G2688" s="122">
        <v>150000</v>
      </c>
    </row>
    <row r="2689" spans="1:7" x14ac:dyDescent="0.25">
      <c r="A2689" s="153">
        <v>47</v>
      </c>
      <c r="B2689" s="153" t="s">
        <v>2381</v>
      </c>
      <c r="C2689" s="119" t="s">
        <v>2475</v>
      </c>
      <c r="D2689" s="116" t="s">
        <v>1848</v>
      </c>
      <c r="E2689" s="227">
        <v>150000</v>
      </c>
      <c r="F2689" s="153" t="s">
        <v>2564</v>
      </c>
      <c r="G2689" s="122">
        <v>150000</v>
      </c>
    </row>
    <row r="2690" spans="1:7" x14ac:dyDescent="0.25">
      <c r="A2690" s="153">
        <v>48</v>
      </c>
      <c r="B2690" s="153" t="s">
        <v>2382</v>
      </c>
      <c r="C2690" s="119" t="s">
        <v>2476</v>
      </c>
      <c r="D2690" s="116" t="s">
        <v>2571</v>
      </c>
      <c r="E2690" s="227">
        <v>500000</v>
      </c>
      <c r="F2690" s="153" t="s">
        <v>2564</v>
      </c>
      <c r="G2690" s="122">
        <v>500000</v>
      </c>
    </row>
    <row r="2691" spans="1:7" x14ac:dyDescent="0.25">
      <c r="A2691" s="153">
        <v>49</v>
      </c>
      <c r="B2691" s="153" t="s">
        <v>2383</v>
      </c>
      <c r="C2691" s="119" t="s">
        <v>2700</v>
      </c>
      <c r="D2691" s="116" t="s">
        <v>2572</v>
      </c>
      <c r="E2691" s="227">
        <v>150000</v>
      </c>
      <c r="F2691" s="153" t="s">
        <v>2564</v>
      </c>
      <c r="G2691" s="122">
        <v>150000</v>
      </c>
    </row>
    <row r="2692" spans="1:7" x14ac:dyDescent="0.25">
      <c r="A2692" s="153">
        <v>50</v>
      </c>
      <c r="B2692" s="153" t="s">
        <v>2384</v>
      </c>
      <c r="C2692" s="119" t="s">
        <v>2478</v>
      </c>
      <c r="D2692" s="116" t="s">
        <v>1848</v>
      </c>
      <c r="E2692" s="227">
        <v>150000</v>
      </c>
      <c r="F2692" s="153" t="s">
        <v>2564</v>
      </c>
      <c r="G2692" s="122">
        <v>150000</v>
      </c>
    </row>
    <row r="2693" spans="1:7" x14ac:dyDescent="0.25">
      <c r="A2693" s="153">
        <v>51</v>
      </c>
      <c r="B2693" s="153" t="s">
        <v>2385</v>
      </c>
      <c r="C2693" s="119" t="s">
        <v>2479</v>
      </c>
      <c r="D2693" s="116" t="s">
        <v>1848</v>
      </c>
      <c r="E2693" s="227">
        <v>150000</v>
      </c>
      <c r="F2693" s="153" t="s">
        <v>2564</v>
      </c>
      <c r="G2693" s="122">
        <v>150000</v>
      </c>
    </row>
    <row r="2694" spans="1:7" x14ac:dyDescent="0.25">
      <c r="A2694" s="153">
        <v>52</v>
      </c>
      <c r="B2694" s="153" t="s">
        <v>2386</v>
      </c>
      <c r="C2694" s="119" t="s">
        <v>2693</v>
      </c>
      <c r="D2694" s="116" t="s">
        <v>1848</v>
      </c>
      <c r="E2694" s="227">
        <v>1650000</v>
      </c>
      <c r="F2694" s="153" t="s">
        <v>2697</v>
      </c>
      <c r="G2694" s="122">
        <v>1650000</v>
      </c>
    </row>
    <row r="2695" spans="1:7" x14ac:dyDescent="0.25">
      <c r="A2695" s="153">
        <v>53</v>
      </c>
      <c r="B2695" s="153" t="s">
        <v>2387</v>
      </c>
      <c r="C2695" s="119" t="s">
        <v>2481</v>
      </c>
      <c r="D2695" s="116" t="s">
        <v>1848</v>
      </c>
      <c r="E2695" s="227">
        <v>150000</v>
      </c>
      <c r="F2695" s="153" t="s">
        <v>2564</v>
      </c>
      <c r="G2695" s="122">
        <v>150000</v>
      </c>
    </row>
    <row r="2696" spans="1:7" x14ac:dyDescent="0.25">
      <c r="A2696" s="153">
        <v>54</v>
      </c>
      <c r="B2696" s="153" t="s">
        <v>2388</v>
      </c>
      <c r="C2696" s="119" t="s">
        <v>2482</v>
      </c>
      <c r="D2696" s="116" t="s">
        <v>1848</v>
      </c>
      <c r="E2696" s="227">
        <v>150000</v>
      </c>
      <c r="F2696" s="153" t="s">
        <v>2564</v>
      </c>
      <c r="G2696" s="122">
        <v>150000</v>
      </c>
    </row>
    <row r="2697" spans="1:7" x14ac:dyDescent="0.25">
      <c r="A2697" s="153">
        <v>55</v>
      </c>
      <c r="B2697" s="153" t="s">
        <v>2389</v>
      </c>
      <c r="C2697" s="119" t="s">
        <v>2694</v>
      </c>
      <c r="D2697" s="116" t="s">
        <v>1848</v>
      </c>
      <c r="E2697" s="227">
        <v>150000</v>
      </c>
      <c r="F2697" s="153" t="s">
        <v>2564</v>
      </c>
      <c r="G2697" s="122">
        <v>150000</v>
      </c>
    </row>
    <row r="2698" spans="1:7" x14ac:dyDescent="0.25">
      <c r="A2698" s="153">
        <v>56</v>
      </c>
      <c r="B2698" s="153" t="s">
        <v>2390</v>
      </c>
      <c r="C2698" s="119" t="s">
        <v>2701</v>
      </c>
      <c r="D2698" s="116" t="s">
        <v>1848</v>
      </c>
      <c r="E2698" s="227">
        <v>150000</v>
      </c>
      <c r="F2698" s="153" t="s">
        <v>2564</v>
      </c>
      <c r="G2698" s="122">
        <v>150000</v>
      </c>
    </row>
    <row r="2699" spans="1:7" x14ac:dyDescent="0.25">
      <c r="A2699" s="153">
        <v>57</v>
      </c>
      <c r="B2699" s="153" t="s">
        <v>2391</v>
      </c>
      <c r="C2699" s="119" t="s">
        <v>2485</v>
      </c>
      <c r="D2699" s="116" t="s">
        <v>1848</v>
      </c>
      <c r="E2699" s="227">
        <v>150000</v>
      </c>
      <c r="F2699" s="153" t="s">
        <v>2564</v>
      </c>
      <c r="G2699" s="122">
        <v>150000</v>
      </c>
    </row>
    <row r="2700" spans="1:7" x14ac:dyDescent="0.25">
      <c r="A2700" s="153">
        <v>58</v>
      </c>
      <c r="B2700" s="153" t="s">
        <v>2392</v>
      </c>
      <c r="C2700" s="119" t="s">
        <v>2486</v>
      </c>
      <c r="D2700" s="116" t="s">
        <v>1848</v>
      </c>
      <c r="E2700" s="227">
        <v>150000</v>
      </c>
      <c r="F2700" s="153" t="s">
        <v>2564</v>
      </c>
      <c r="G2700" s="122">
        <v>150000</v>
      </c>
    </row>
    <row r="2701" spans="1:7" x14ac:dyDescent="0.25">
      <c r="A2701" s="153">
        <v>59</v>
      </c>
      <c r="B2701" s="153" t="s">
        <v>2393</v>
      </c>
      <c r="C2701" s="119" t="s">
        <v>2487</v>
      </c>
      <c r="D2701" s="116" t="s">
        <v>1848</v>
      </c>
      <c r="E2701" s="227">
        <v>450000</v>
      </c>
      <c r="F2701" s="153" t="s">
        <v>2698</v>
      </c>
      <c r="G2701" s="122">
        <v>450000</v>
      </c>
    </row>
    <row r="2702" spans="1:7" x14ac:dyDescent="0.25">
      <c r="A2702" s="153">
        <v>60</v>
      </c>
      <c r="B2702" s="153" t="s">
        <v>2394</v>
      </c>
      <c r="C2702" s="119" t="s">
        <v>2488</v>
      </c>
      <c r="D2702" s="116" t="s">
        <v>2565</v>
      </c>
      <c r="E2702" s="227">
        <v>430000</v>
      </c>
      <c r="F2702" s="153" t="s">
        <v>2564</v>
      </c>
      <c r="G2702" s="122">
        <v>430000</v>
      </c>
    </row>
    <row r="2703" spans="1:7" x14ac:dyDescent="0.25">
      <c r="A2703" s="153">
        <v>61</v>
      </c>
      <c r="B2703" s="153" t="s">
        <v>2395</v>
      </c>
      <c r="C2703" s="119" t="s">
        <v>2489</v>
      </c>
      <c r="D2703" s="116" t="s">
        <v>2569</v>
      </c>
      <c r="E2703" s="227">
        <v>640000</v>
      </c>
      <c r="F2703" s="153" t="s">
        <v>2564</v>
      </c>
      <c r="G2703" s="122">
        <v>640000</v>
      </c>
    </row>
    <row r="2704" spans="1:7" x14ac:dyDescent="0.25">
      <c r="A2704" s="153">
        <v>62</v>
      </c>
      <c r="B2704" s="153" t="s">
        <v>2396</v>
      </c>
      <c r="C2704" s="119" t="s">
        <v>2490</v>
      </c>
      <c r="D2704" s="116" t="s">
        <v>2569</v>
      </c>
      <c r="E2704" s="227">
        <v>640000</v>
      </c>
      <c r="F2704" s="153" t="s">
        <v>2564</v>
      </c>
      <c r="G2704" s="122">
        <v>640000</v>
      </c>
    </row>
    <row r="2705" spans="1:8" x14ac:dyDescent="0.25">
      <c r="A2705" s="153">
        <v>63</v>
      </c>
      <c r="B2705" s="153" t="s">
        <v>2410</v>
      </c>
      <c r="C2705" s="119" t="s">
        <v>2491</v>
      </c>
      <c r="D2705" s="116" t="s">
        <v>1848</v>
      </c>
      <c r="E2705" s="227">
        <v>150000</v>
      </c>
      <c r="F2705" s="153" t="s">
        <v>2564</v>
      </c>
      <c r="G2705" s="122">
        <v>150000</v>
      </c>
    </row>
    <row r="2706" spans="1:8" x14ac:dyDescent="0.25">
      <c r="A2706" s="153">
        <v>64</v>
      </c>
      <c r="B2706" s="153" t="s">
        <v>2411</v>
      </c>
      <c r="C2706" s="119" t="s">
        <v>2492</v>
      </c>
      <c r="D2706" s="116" t="s">
        <v>2565</v>
      </c>
      <c r="E2706" s="227">
        <v>430000</v>
      </c>
      <c r="F2706" s="153" t="s">
        <v>2564</v>
      </c>
      <c r="G2706" s="122">
        <v>430000</v>
      </c>
    </row>
    <row r="2707" spans="1:8" x14ac:dyDescent="0.25">
      <c r="A2707" s="153">
        <v>65</v>
      </c>
      <c r="B2707" s="153" t="s">
        <v>2412</v>
      </c>
      <c r="C2707" s="119" t="s">
        <v>2493</v>
      </c>
      <c r="D2707" s="116" t="s">
        <v>1848</v>
      </c>
      <c r="E2707" s="227">
        <v>150000</v>
      </c>
      <c r="F2707" s="153" t="s">
        <v>2564</v>
      </c>
      <c r="G2707" s="122">
        <v>150000</v>
      </c>
    </row>
    <row r="2708" spans="1:8" x14ac:dyDescent="0.25">
      <c r="A2708" s="153">
        <v>66</v>
      </c>
      <c r="B2708" s="153" t="s">
        <v>2413</v>
      </c>
      <c r="C2708" s="119" t="s">
        <v>2494</v>
      </c>
      <c r="D2708" s="116" t="s">
        <v>2565</v>
      </c>
      <c r="E2708" s="227">
        <v>430000</v>
      </c>
      <c r="F2708" s="153" t="s">
        <v>2564</v>
      </c>
      <c r="G2708" s="122">
        <v>430000</v>
      </c>
    </row>
    <row r="2709" spans="1:8" x14ac:dyDescent="0.25">
      <c r="A2709" s="153">
        <v>67</v>
      </c>
      <c r="B2709" s="153" t="s">
        <v>2414</v>
      </c>
      <c r="C2709" s="119" t="s">
        <v>2495</v>
      </c>
      <c r="D2709" s="116" t="s">
        <v>1848</v>
      </c>
      <c r="E2709" s="227">
        <v>150000</v>
      </c>
      <c r="F2709" s="153" t="s">
        <v>2564</v>
      </c>
      <c r="G2709" s="122">
        <v>150000</v>
      </c>
    </row>
    <row r="2710" spans="1:8" x14ac:dyDescent="0.25">
      <c r="A2710" s="153">
        <v>68</v>
      </c>
      <c r="B2710" s="153" t="s">
        <v>2415</v>
      </c>
      <c r="C2710" s="119" t="s">
        <v>2496</v>
      </c>
      <c r="D2710" s="116" t="s">
        <v>1848</v>
      </c>
      <c r="E2710" s="227">
        <v>150000</v>
      </c>
      <c r="F2710" s="153" t="s">
        <v>2564</v>
      </c>
      <c r="G2710" s="122">
        <v>150000</v>
      </c>
    </row>
    <row r="2711" spans="1:8" x14ac:dyDescent="0.25">
      <c r="A2711" s="153">
        <v>69</v>
      </c>
      <c r="B2711" s="153" t="s">
        <v>2422</v>
      </c>
      <c r="C2711" s="119" t="s">
        <v>2497</v>
      </c>
      <c r="D2711" s="116" t="s">
        <v>2565</v>
      </c>
      <c r="E2711" s="227">
        <v>430000</v>
      </c>
      <c r="F2711" s="153" t="s">
        <v>2564</v>
      </c>
      <c r="G2711" s="122">
        <v>430000</v>
      </c>
    </row>
    <row r="2712" spans="1:8" x14ac:dyDescent="0.25">
      <c r="A2712" s="153">
        <v>70</v>
      </c>
      <c r="B2712" s="153" t="s">
        <v>2423</v>
      </c>
      <c r="C2712" s="119" t="s">
        <v>2498</v>
      </c>
      <c r="D2712" s="116" t="s">
        <v>1848</v>
      </c>
      <c r="E2712" s="227">
        <v>150000</v>
      </c>
      <c r="F2712" s="175"/>
      <c r="G2712" s="122">
        <v>150000</v>
      </c>
    </row>
    <row r="2713" spans="1:8" ht="15.75" x14ac:dyDescent="0.25">
      <c r="A2713" s="153">
        <v>71</v>
      </c>
      <c r="B2713" s="153" t="s">
        <v>2582</v>
      </c>
      <c r="C2713" s="119" t="s">
        <v>2499</v>
      </c>
      <c r="D2713" s="116" t="s">
        <v>2567</v>
      </c>
      <c r="E2713" s="227">
        <v>845000</v>
      </c>
      <c r="F2713" s="153" t="s">
        <v>2564</v>
      </c>
      <c r="G2713" s="176"/>
      <c r="H2713" s="7">
        <v>845000</v>
      </c>
    </row>
    <row r="2714" spans="1:8" ht="15.75" x14ac:dyDescent="0.25">
      <c r="A2714" s="153">
        <v>72</v>
      </c>
      <c r="B2714" s="153" t="s">
        <v>2583</v>
      </c>
      <c r="C2714" s="119" t="s">
        <v>2500</v>
      </c>
      <c r="D2714" s="116" t="s">
        <v>2567</v>
      </c>
      <c r="E2714" s="227">
        <v>845000</v>
      </c>
      <c r="F2714" s="153" t="s">
        <v>2564</v>
      </c>
      <c r="G2714" s="176"/>
      <c r="H2714" s="7">
        <v>845000</v>
      </c>
    </row>
    <row r="2715" spans="1:8" ht="15.75" x14ac:dyDescent="0.25">
      <c r="A2715" s="153">
        <v>73</v>
      </c>
      <c r="B2715" s="153" t="s">
        <v>2584</v>
      </c>
      <c r="C2715" s="119" t="s">
        <v>2499</v>
      </c>
      <c r="D2715" s="116" t="s">
        <v>2574</v>
      </c>
      <c r="E2715" s="227">
        <v>90000</v>
      </c>
      <c r="F2715" s="153" t="s">
        <v>2564</v>
      </c>
      <c r="G2715" s="176"/>
      <c r="H2715" s="7">
        <v>90000</v>
      </c>
    </row>
    <row r="2716" spans="1:8" ht="15.75" x14ac:dyDescent="0.25">
      <c r="A2716" s="153">
        <v>74</v>
      </c>
      <c r="B2716" s="153" t="s">
        <v>2585</v>
      </c>
      <c r="C2716" s="119" t="s">
        <v>2501</v>
      </c>
      <c r="D2716" s="116" t="s">
        <v>2575</v>
      </c>
      <c r="E2716" s="227">
        <v>400000</v>
      </c>
      <c r="F2716" s="153" t="s">
        <v>2564</v>
      </c>
      <c r="G2716" s="176"/>
      <c r="H2716" s="7">
        <v>400000</v>
      </c>
    </row>
    <row r="2717" spans="1:8" ht="15.75" x14ac:dyDescent="0.25">
      <c r="A2717" s="153">
        <v>75</v>
      </c>
      <c r="B2717" s="153" t="s">
        <v>2586</v>
      </c>
      <c r="C2717" s="119" t="s">
        <v>2502</v>
      </c>
      <c r="D2717" s="116" t="s">
        <v>2575</v>
      </c>
      <c r="E2717" s="227">
        <v>400000</v>
      </c>
      <c r="F2717" s="153" t="s">
        <v>2564</v>
      </c>
      <c r="G2717" s="176"/>
      <c r="H2717" s="7">
        <v>400000</v>
      </c>
    </row>
    <row r="2718" spans="1:8" ht="15.75" x14ac:dyDescent="0.25">
      <c r="A2718" s="153">
        <v>76</v>
      </c>
      <c r="B2718" s="153" t="s">
        <v>2587</v>
      </c>
      <c r="C2718" s="119" t="s">
        <v>2503</v>
      </c>
      <c r="D2718" s="116" t="s">
        <v>2575</v>
      </c>
      <c r="E2718" s="227">
        <v>400000</v>
      </c>
      <c r="F2718" s="153" t="s">
        <v>2564</v>
      </c>
      <c r="G2718" s="176"/>
      <c r="H2718" s="7">
        <v>400000</v>
      </c>
    </row>
    <row r="2719" spans="1:8" ht="15.75" x14ac:dyDescent="0.25">
      <c r="A2719" s="153">
        <v>77</v>
      </c>
      <c r="B2719" s="153" t="s">
        <v>2588</v>
      </c>
      <c r="C2719" s="119" t="s">
        <v>2504</v>
      </c>
      <c r="D2719" s="116" t="s">
        <v>2575</v>
      </c>
      <c r="E2719" s="227">
        <v>400000</v>
      </c>
      <c r="F2719" s="153" t="s">
        <v>2564</v>
      </c>
      <c r="G2719" s="176"/>
      <c r="H2719" s="7">
        <v>400000</v>
      </c>
    </row>
    <row r="2720" spans="1:8" ht="15.75" x14ac:dyDescent="0.25">
      <c r="A2720" s="153">
        <v>78</v>
      </c>
      <c r="B2720" s="153" t="s">
        <v>2589</v>
      </c>
      <c r="C2720" s="119" t="s">
        <v>2505</v>
      </c>
      <c r="D2720" s="116" t="s">
        <v>1848</v>
      </c>
      <c r="E2720" s="227">
        <v>150000</v>
      </c>
      <c r="F2720" s="153" t="s">
        <v>2564</v>
      </c>
      <c r="G2720" s="176"/>
      <c r="H2720" s="7">
        <v>150000</v>
      </c>
    </row>
    <row r="2721" spans="1:8" ht="15.75" x14ac:dyDescent="0.25">
      <c r="A2721" s="153">
        <v>79</v>
      </c>
      <c r="B2721" s="153" t="s">
        <v>2590</v>
      </c>
      <c r="C2721" s="119" t="s">
        <v>2506</v>
      </c>
      <c r="D2721" s="116" t="s">
        <v>1848</v>
      </c>
      <c r="E2721" s="227">
        <v>150000</v>
      </c>
      <c r="F2721" s="153" t="s">
        <v>2564</v>
      </c>
      <c r="G2721" s="176"/>
      <c r="H2721" s="7">
        <v>150000</v>
      </c>
    </row>
    <row r="2722" spans="1:8" ht="15.75" x14ac:dyDescent="0.25">
      <c r="A2722" s="153">
        <v>80</v>
      </c>
      <c r="B2722" s="153" t="s">
        <v>2591</v>
      </c>
      <c r="C2722" s="119" t="s">
        <v>2507</v>
      </c>
      <c r="D2722" s="116" t="s">
        <v>1848</v>
      </c>
      <c r="E2722" s="227">
        <v>150000</v>
      </c>
      <c r="F2722" s="153" t="s">
        <v>2564</v>
      </c>
      <c r="G2722" s="176"/>
      <c r="H2722" s="7">
        <v>150000</v>
      </c>
    </row>
    <row r="2723" spans="1:8" ht="15.75" x14ac:dyDescent="0.25">
      <c r="A2723" s="153">
        <v>81</v>
      </c>
      <c r="B2723" s="153" t="s">
        <v>2592</v>
      </c>
      <c r="C2723" s="119" t="s">
        <v>2508</v>
      </c>
      <c r="D2723" s="116" t="s">
        <v>1848</v>
      </c>
      <c r="E2723" s="227">
        <v>150000</v>
      </c>
      <c r="F2723" s="153" t="s">
        <v>2564</v>
      </c>
      <c r="G2723" s="176"/>
      <c r="H2723" s="7">
        <v>150000</v>
      </c>
    </row>
    <row r="2724" spans="1:8" ht="15.75" x14ac:dyDescent="0.25">
      <c r="A2724" s="153">
        <v>82</v>
      </c>
      <c r="B2724" s="153" t="s">
        <v>2593</v>
      </c>
      <c r="C2724" s="119" t="s">
        <v>2509</v>
      </c>
      <c r="D2724" s="116" t="s">
        <v>2576</v>
      </c>
      <c r="E2724" s="227">
        <v>430000</v>
      </c>
      <c r="F2724" s="153" t="s">
        <v>2564</v>
      </c>
      <c r="G2724" s="176"/>
      <c r="H2724" s="7">
        <v>430000</v>
      </c>
    </row>
    <row r="2725" spans="1:8" ht="15.75" x14ac:dyDescent="0.25">
      <c r="A2725" s="153">
        <v>83</v>
      </c>
      <c r="B2725" s="153" t="s">
        <v>2594</v>
      </c>
      <c r="C2725" s="119" t="s">
        <v>2510</v>
      </c>
      <c r="D2725" s="116" t="s">
        <v>1848</v>
      </c>
      <c r="E2725" s="227">
        <v>150000</v>
      </c>
      <c r="F2725" s="153" t="s">
        <v>2564</v>
      </c>
      <c r="G2725" s="176"/>
      <c r="H2725" s="7">
        <v>150000</v>
      </c>
    </row>
    <row r="2726" spans="1:8" ht="15.75" x14ac:dyDescent="0.25">
      <c r="A2726" s="153">
        <v>84</v>
      </c>
      <c r="B2726" s="153" t="s">
        <v>2595</v>
      </c>
      <c r="C2726" s="119" t="s">
        <v>2511</v>
      </c>
      <c r="D2726" s="116" t="s">
        <v>1848</v>
      </c>
      <c r="E2726" s="227">
        <v>150000</v>
      </c>
      <c r="F2726" s="153" t="s">
        <v>2564</v>
      </c>
      <c r="G2726" s="176"/>
      <c r="H2726" s="7">
        <v>150000</v>
      </c>
    </row>
    <row r="2727" spans="1:8" ht="15.75" x14ac:dyDescent="0.25">
      <c r="A2727" s="153">
        <v>85</v>
      </c>
      <c r="B2727" s="153" t="s">
        <v>2596</v>
      </c>
      <c r="C2727" s="119" t="s">
        <v>2512</v>
      </c>
      <c r="D2727" s="116" t="s">
        <v>1848</v>
      </c>
      <c r="E2727" s="227">
        <v>150000</v>
      </c>
      <c r="F2727" s="153" t="s">
        <v>2564</v>
      </c>
      <c r="G2727" s="176"/>
      <c r="H2727" s="7">
        <v>150000</v>
      </c>
    </row>
    <row r="2728" spans="1:8" ht="15.75" x14ac:dyDescent="0.25">
      <c r="A2728" s="153">
        <v>86</v>
      </c>
      <c r="B2728" s="153" t="s">
        <v>2597</v>
      </c>
      <c r="C2728" s="119" t="s">
        <v>2513</v>
      </c>
      <c r="D2728" s="116" t="s">
        <v>1848</v>
      </c>
      <c r="E2728" s="227">
        <v>150000</v>
      </c>
      <c r="F2728" s="153" t="s">
        <v>2564</v>
      </c>
      <c r="G2728" s="176"/>
      <c r="H2728" s="7">
        <v>150000</v>
      </c>
    </row>
    <row r="2729" spans="1:8" ht="15.75" x14ac:dyDescent="0.25">
      <c r="A2729" s="153">
        <v>87</v>
      </c>
      <c r="B2729" s="153" t="s">
        <v>2598</v>
      </c>
      <c r="C2729" s="119" t="s">
        <v>2514</v>
      </c>
      <c r="D2729" s="116" t="s">
        <v>1848</v>
      </c>
      <c r="E2729" s="227">
        <v>150000</v>
      </c>
      <c r="F2729" s="153" t="s">
        <v>2564</v>
      </c>
      <c r="G2729" s="176"/>
      <c r="H2729" s="7">
        <v>150000</v>
      </c>
    </row>
    <row r="2730" spans="1:8" ht="15.75" x14ac:dyDescent="0.25">
      <c r="A2730" s="153">
        <v>88</v>
      </c>
      <c r="B2730" s="153" t="s">
        <v>2599</v>
      </c>
      <c r="C2730" s="119" t="s">
        <v>2515</v>
      </c>
      <c r="D2730" s="116" t="s">
        <v>1848</v>
      </c>
      <c r="E2730" s="227">
        <v>150000</v>
      </c>
      <c r="F2730" s="153" t="s">
        <v>2564</v>
      </c>
      <c r="G2730" s="176"/>
      <c r="H2730" s="7">
        <v>150000</v>
      </c>
    </row>
    <row r="2731" spans="1:8" ht="15.75" x14ac:dyDescent="0.25">
      <c r="A2731" s="153">
        <v>89</v>
      </c>
      <c r="B2731" s="153" t="s">
        <v>2600</v>
      </c>
      <c r="C2731" s="119" t="s">
        <v>2516</v>
      </c>
      <c r="D2731" s="116" t="s">
        <v>2576</v>
      </c>
      <c r="E2731" s="227">
        <v>430000</v>
      </c>
      <c r="F2731" s="153" t="s">
        <v>2564</v>
      </c>
      <c r="G2731" s="176"/>
      <c r="H2731" s="7">
        <v>430000</v>
      </c>
    </row>
    <row r="2732" spans="1:8" x14ac:dyDescent="0.25">
      <c r="A2732" s="153">
        <v>90</v>
      </c>
      <c r="B2732" s="153" t="s">
        <v>2601</v>
      </c>
      <c r="C2732" s="119" t="s">
        <v>2517</v>
      </c>
      <c r="D2732" s="116" t="s">
        <v>1848</v>
      </c>
      <c r="E2732" s="227">
        <v>150000</v>
      </c>
      <c r="F2732" s="153" t="s">
        <v>2564</v>
      </c>
      <c r="G2732" s="122">
        <v>150000</v>
      </c>
    </row>
    <row r="2733" spans="1:8" x14ac:dyDescent="0.25">
      <c r="A2733" s="153">
        <v>91</v>
      </c>
      <c r="B2733" s="153" t="s">
        <v>2602</v>
      </c>
      <c r="C2733" s="119" t="s">
        <v>2702</v>
      </c>
      <c r="D2733" s="116" t="s">
        <v>1848</v>
      </c>
      <c r="E2733" s="227">
        <v>150000</v>
      </c>
      <c r="F2733" s="153" t="s">
        <v>2564</v>
      </c>
      <c r="G2733" s="122">
        <v>150000</v>
      </c>
    </row>
    <row r="2734" spans="1:8" x14ac:dyDescent="0.25">
      <c r="A2734" s="153">
        <v>92</v>
      </c>
      <c r="B2734" s="153" t="s">
        <v>2603</v>
      </c>
      <c r="C2734" s="119" t="s">
        <v>2519</v>
      </c>
      <c r="D2734" s="116" t="s">
        <v>1848</v>
      </c>
      <c r="E2734" s="227">
        <v>150000</v>
      </c>
      <c r="F2734" s="153" t="s">
        <v>2564</v>
      </c>
      <c r="G2734" s="122">
        <v>150000</v>
      </c>
    </row>
    <row r="2735" spans="1:8" x14ac:dyDescent="0.25">
      <c r="A2735" s="153">
        <v>93</v>
      </c>
      <c r="B2735" s="153" t="s">
        <v>2604</v>
      </c>
      <c r="C2735" s="119" t="s">
        <v>2520</v>
      </c>
      <c r="D2735" s="116" t="s">
        <v>2565</v>
      </c>
      <c r="E2735" s="227">
        <v>430000</v>
      </c>
      <c r="F2735" s="153" t="s">
        <v>2564</v>
      </c>
      <c r="G2735" s="122">
        <v>430000</v>
      </c>
    </row>
    <row r="2736" spans="1:8" x14ac:dyDescent="0.25">
      <c r="A2736" s="153">
        <v>94</v>
      </c>
      <c r="B2736" s="153" t="s">
        <v>2605</v>
      </c>
      <c r="C2736" s="119" t="s">
        <v>2521</v>
      </c>
      <c r="D2736" s="116" t="s">
        <v>1848</v>
      </c>
      <c r="E2736" s="227">
        <v>150000</v>
      </c>
      <c r="F2736" s="153" t="s">
        <v>2564</v>
      </c>
      <c r="G2736" s="122">
        <v>150000</v>
      </c>
    </row>
    <row r="2737" spans="1:7" x14ac:dyDescent="0.25">
      <c r="A2737" s="153">
        <v>95</v>
      </c>
      <c r="B2737" s="153" t="s">
        <v>2606</v>
      </c>
      <c r="C2737" s="119" t="s">
        <v>2522</v>
      </c>
      <c r="D2737" s="116" t="s">
        <v>1848</v>
      </c>
      <c r="E2737" s="227">
        <v>150000</v>
      </c>
      <c r="F2737" s="153" t="s">
        <v>2564</v>
      </c>
      <c r="G2737" s="122">
        <v>150000</v>
      </c>
    </row>
    <row r="2738" spans="1:7" x14ac:dyDescent="0.25">
      <c r="A2738" s="153">
        <v>96</v>
      </c>
      <c r="B2738" s="153" t="s">
        <v>2607</v>
      </c>
      <c r="C2738" s="119" t="s">
        <v>2523</v>
      </c>
      <c r="D2738" s="116" t="s">
        <v>2569</v>
      </c>
      <c r="E2738" s="227">
        <v>640000</v>
      </c>
      <c r="F2738" s="153" t="s">
        <v>2564</v>
      </c>
      <c r="G2738" s="122">
        <v>640000</v>
      </c>
    </row>
    <row r="2739" spans="1:7" x14ac:dyDescent="0.25">
      <c r="A2739" s="153">
        <v>97</v>
      </c>
      <c r="B2739" s="153" t="s">
        <v>2608</v>
      </c>
      <c r="C2739" s="119" t="s">
        <v>2524</v>
      </c>
      <c r="D2739" s="116" t="s">
        <v>2577</v>
      </c>
      <c r="E2739" s="227">
        <v>640000</v>
      </c>
      <c r="F2739" s="153" t="s">
        <v>2564</v>
      </c>
      <c r="G2739" s="122">
        <v>640000</v>
      </c>
    </row>
    <row r="2740" spans="1:7" x14ac:dyDescent="0.25">
      <c r="A2740" s="153">
        <v>98</v>
      </c>
      <c r="B2740" s="153" t="s">
        <v>2609</v>
      </c>
      <c r="C2740" s="119" t="s">
        <v>2525</v>
      </c>
      <c r="D2740" s="116" t="s">
        <v>1848</v>
      </c>
      <c r="E2740" s="227">
        <v>150000</v>
      </c>
      <c r="F2740" s="153" t="s">
        <v>2564</v>
      </c>
      <c r="G2740" s="122">
        <v>150000</v>
      </c>
    </row>
    <row r="2741" spans="1:7" x14ac:dyDescent="0.25">
      <c r="A2741" s="153">
        <v>99</v>
      </c>
      <c r="B2741" s="153" t="s">
        <v>2610</v>
      </c>
      <c r="C2741" s="119" t="s">
        <v>2526</v>
      </c>
      <c r="D2741" s="116" t="s">
        <v>1848</v>
      </c>
      <c r="E2741" s="227">
        <v>150000</v>
      </c>
      <c r="F2741" s="153" t="s">
        <v>2564</v>
      </c>
      <c r="G2741" s="122">
        <v>150000</v>
      </c>
    </row>
    <row r="2742" spans="1:7" x14ac:dyDescent="0.25">
      <c r="A2742" s="153">
        <v>100</v>
      </c>
      <c r="B2742" s="153" t="s">
        <v>2611</v>
      </c>
      <c r="C2742" s="119" t="s">
        <v>2527</v>
      </c>
      <c r="D2742" s="116" t="s">
        <v>1848</v>
      </c>
      <c r="E2742" s="227">
        <v>150000</v>
      </c>
      <c r="F2742" s="153" t="s">
        <v>2564</v>
      </c>
      <c r="G2742" s="122">
        <v>150000</v>
      </c>
    </row>
    <row r="2743" spans="1:7" x14ac:dyDescent="0.25">
      <c r="A2743" s="153">
        <v>101</v>
      </c>
      <c r="B2743" s="153" t="s">
        <v>2612</v>
      </c>
      <c r="C2743" s="119" t="s">
        <v>2528</v>
      </c>
      <c r="D2743" s="116" t="s">
        <v>1848</v>
      </c>
      <c r="E2743" s="227">
        <v>150000</v>
      </c>
      <c r="F2743" s="153" t="s">
        <v>2564</v>
      </c>
      <c r="G2743" s="122">
        <v>150000</v>
      </c>
    </row>
    <row r="2744" spans="1:7" x14ac:dyDescent="0.25">
      <c r="A2744" s="153">
        <v>102</v>
      </c>
      <c r="B2744" s="153" t="s">
        <v>2613</v>
      </c>
      <c r="C2744" s="119" t="s">
        <v>2529</v>
      </c>
      <c r="D2744" s="116" t="s">
        <v>1848</v>
      </c>
      <c r="E2744" s="227">
        <v>150000</v>
      </c>
      <c r="F2744" s="153" t="s">
        <v>2564</v>
      </c>
      <c r="G2744" s="122">
        <v>150000</v>
      </c>
    </row>
    <row r="2745" spans="1:7" x14ac:dyDescent="0.25">
      <c r="A2745" s="153">
        <v>103</v>
      </c>
      <c r="B2745" s="153" t="s">
        <v>2614</v>
      </c>
      <c r="C2745" s="119" t="s">
        <v>2530</v>
      </c>
      <c r="D2745" s="116" t="s">
        <v>2578</v>
      </c>
      <c r="E2745" s="227">
        <v>935000</v>
      </c>
      <c r="F2745" s="153" t="s">
        <v>2564</v>
      </c>
      <c r="G2745" s="122">
        <v>935000</v>
      </c>
    </row>
    <row r="2746" spans="1:7" x14ac:dyDescent="0.25">
      <c r="A2746" s="153">
        <v>104</v>
      </c>
      <c r="B2746" s="153" t="s">
        <v>2615</v>
      </c>
      <c r="C2746" s="119" t="s">
        <v>2531</v>
      </c>
      <c r="D2746" s="116" t="s">
        <v>1848</v>
      </c>
      <c r="E2746" s="227">
        <v>150000</v>
      </c>
      <c r="F2746" s="153" t="s">
        <v>2564</v>
      </c>
      <c r="G2746" s="122">
        <v>150000</v>
      </c>
    </row>
    <row r="2747" spans="1:7" x14ac:dyDescent="0.25">
      <c r="A2747" s="153">
        <v>105</v>
      </c>
      <c r="B2747" s="153" t="s">
        <v>2616</v>
      </c>
      <c r="C2747" s="119" t="s">
        <v>2532</v>
      </c>
      <c r="D2747" s="116" t="s">
        <v>1848</v>
      </c>
      <c r="E2747" s="227">
        <v>150000</v>
      </c>
      <c r="F2747" s="153" t="s">
        <v>2564</v>
      </c>
      <c r="G2747" s="122">
        <v>150000</v>
      </c>
    </row>
    <row r="2748" spans="1:7" x14ac:dyDescent="0.25">
      <c r="A2748" s="153">
        <v>106</v>
      </c>
      <c r="B2748" s="153" t="s">
        <v>2617</v>
      </c>
      <c r="C2748" s="119" t="s">
        <v>2533</v>
      </c>
      <c r="D2748" s="116" t="s">
        <v>1848</v>
      </c>
      <c r="E2748" s="227">
        <v>150000</v>
      </c>
      <c r="F2748" s="153" t="s">
        <v>2564</v>
      </c>
      <c r="G2748" s="122">
        <v>150000</v>
      </c>
    </row>
    <row r="2749" spans="1:7" x14ac:dyDescent="0.25">
      <c r="A2749" s="153">
        <v>107</v>
      </c>
      <c r="B2749" s="153" t="s">
        <v>2618</v>
      </c>
      <c r="C2749" s="119" t="s">
        <v>2534</v>
      </c>
      <c r="D2749" s="116" t="s">
        <v>2565</v>
      </c>
      <c r="E2749" s="227">
        <v>430000</v>
      </c>
      <c r="F2749" s="153" t="s">
        <v>2564</v>
      </c>
      <c r="G2749" s="122">
        <v>430000</v>
      </c>
    </row>
    <row r="2750" spans="1:7" x14ac:dyDescent="0.25">
      <c r="A2750" s="153">
        <v>108</v>
      </c>
      <c r="B2750" s="153" t="s">
        <v>2619</v>
      </c>
      <c r="C2750" s="119" t="s">
        <v>4106</v>
      </c>
      <c r="D2750" s="116" t="s">
        <v>2579</v>
      </c>
      <c r="E2750" s="227">
        <v>845000</v>
      </c>
      <c r="F2750" s="153" t="s">
        <v>2564</v>
      </c>
      <c r="G2750" s="122">
        <v>845000</v>
      </c>
    </row>
    <row r="2751" spans="1:7" x14ac:dyDescent="0.25">
      <c r="A2751" s="153">
        <v>109</v>
      </c>
      <c r="B2751" s="153" t="s">
        <v>2620</v>
      </c>
      <c r="C2751" s="119" t="s">
        <v>2535</v>
      </c>
      <c r="D2751" s="116" t="s">
        <v>1848</v>
      </c>
      <c r="E2751" s="227">
        <v>1050000</v>
      </c>
      <c r="F2751" s="153" t="s">
        <v>2651</v>
      </c>
      <c r="G2751" s="122">
        <v>1050000</v>
      </c>
    </row>
    <row r="2752" spans="1:7" x14ac:dyDescent="0.25">
      <c r="A2752" s="153">
        <v>110</v>
      </c>
      <c r="B2752" s="153" t="s">
        <v>2621</v>
      </c>
      <c r="C2752" s="119" t="s">
        <v>2536</v>
      </c>
      <c r="D2752" s="116" t="s">
        <v>2565</v>
      </c>
      <c r="E2752" s="227">
        <v>430000</v>
      </c>
      <c r="F2752" s="153" t="s">
        <v>2564</v>
      </c>
      <c r="G2752" s="122">
        <v>430000</v>
      </c>
    </row>
    <row r="2753" spans="1:8" x14ac:dyDescent="0.25">
      <c r="A2753" s="153">
        <v>111</v>
      </c>
      <c r="B2753" s="153" t="s">
        <v>2622</v>
      </c>
      <c r="C2753" s="119" t="s">
        <v>2537</v>
      </c>
      <c r="D2753" s="116" t="s">
        <v>2565</v>
      </c>
      <c r="E2753" s="227">
        <v>430000</v>
      </c>
      <c r="F2753" s="153" t="s">
        <v>2564</v>
      </c>
      <c r="G2753" s="122">
        <v>430000</v>
      </c>
    </row>
    <row r="2754" spans="1:8" x14ac:dyDescent="0.25">
      <c r="A2754" s="153">
        <v>112</v>
      </c>
      <c r="B2754" s="153" t="s">
        <v>2623</v>
      </c>
      <c r="C2754" s="119" t="s">
        <v>2538</v>
      </c>
      <c r="D2754" s="116" t="s">
        <v>1848</v>
      </c>
      <c r="E2754" s="227">
        <v>150000</v>
      </c>
      <c r="F2754" s="153" t="s">
        <v>2564</v>
      </c>
      <c r="G2754" s="122">
        <v>150000</v>
      </c>
    </row>
    <row r="2755" spans="1:8" x14ac:dyDescent="0.25">
      <c r="A2755" s="153">
        <v>113</v>
      </c>
      <c r="B2755" s="153" t="s">
        <v>2624</v>
      </c>
      <c r="C2755" s="119" t="s">
        <v>2539</v>
      </c>
      <c r="D2755" s="116" t="s">
        <v>1848</v>
      </c>
      <c r="E2755" s="227">
        <v>150000</v>
      </c>
      <c r="F2755" s="175"/>
      <c r="G2755" s="122">
        <v>150000</v>
      </c>
    </row>
    <row r="2756" spans="1:8" ht="15.75" x14ac:dyDescent="0.25">
      <c r="A2756" s="153">
        <v>114</v>
      </c>
      <c r="B2756" s="153" t="s">
        <v>2625</v>
      </c>
      <c r="C2756" s="119" t="s">
        <v>2540</v>
      </c>
      <c r="D2756" s="116" t="s">
        <v>1848</v>
      </c>
      <c r="E2756" s="227">
        <v>150000</v>
      </c>
      <c r="F2756" s="153" t="s">
        <v>2564</v>
      </c>
      <c r="G2756" s="176"/>
      <c r="H2756" s="7">
        <v>150000</v>
      </c>
    </row>
    <row r="2757" spans="1:8" ht="15.75" x14ac:dyDescent="0.25">
      <c r="A2757" s="153">
        <v>115</v>
      </c>
      <c r="B2757" s="153" t="s">
        <v>2626</v>
      </c>
      <c r="C2757" s="119" t="s">
        <v>2541</v>
      </c>
      <c r="D2757" s="116" t="s">
        <v>2580</v>
      </c>
      <c r="E2757" s="227">
        <v>845000</v>
      </c>
      <c r="F2757" s="153" t="s">
        <v>2564</v>
      </c>
      <c r="G2757" s="176"/>
      <c r="H2757" s="7">
        <v>845000</v>
      </c>
    </row>
    <row r="2758" spans="1:8" ht="15.75" x14ac:dyDescent="0.25">
      <c r="A2758" s="153">
        <v>116</v>
      </c>
      <c r="B2758" s="153" t="s">
        <v>2627</v>
      </c>
      <c r="C2758" s="119" t="s">
        <v>2542</v>
      </c>
      <c r="D2758" s="116" t="s">
        <v>2576</v>
      </c>
      <c r="E2758" s="227">
        <v>430000</v>
      </c>
      <c r="F2758" s="153" t="s">
        <v>2564</v>
      </c>
      <c r="G2758" s="176"/>
      <c r="H2758" s="7">
        <v>430000</v>
      </c>
    </row>
    <row r="2759" spans="1:8" ht="15.75" x14ac:dyDescent="0.25">
      <c r="A2759" s="153">
        <v>117</v>
      </c>
      <c r="B2759" s="153" t="s">
        <v>2628</v>
      </c>
      <c r="C2759" s="119" t="s">
        <v>2543</v>
      </c>
      <c r="D2759" s="116" t="s">
        <v>2565</v>
      </c>
      <c r="E2759" s="227">
        <v>430000</v>
      </c>
      <c r="F2759" s="153" t="s">
        <v>2564</v>
      </c>
      <c r="G2759" s="176"/>
      <c r="H2759" s="7">
        <v>430000</v>
      </c>
    </row>
    <row r="2760" spans="1:8" ht="15.75" x14ac:dyDescent="0.25">
      <c r="A2760" s="153">
        <v>118</v>
      </c>
      <c r="B2760" s="153" t="s">
        <v>2629</v>
      </c>
      <c r="C2760" s="119" t="s">
        <v>2544</v>
      </c>
      <c r="D2760" s="116" t="s">
        <v>1848</v>
      </c>
      <c r="E2760" s="227">
        <v>150000</v>
      </c>
      <c r="F2760" s="153" t="s">
        <v>2564</v>
      </c>
      <c r="G2760" s="176"/>
      <c r="H2760" s="7">
        <v>150000</v>
      </c>
    </row>
    <row r="2761" spans="1:8" ht="15.75" x14ac:dyDescent="0.25">
      <c r="A2761" s="153">
        <v>119</v>
      </c>
      <c r="B2761" s="153" t="s">
        <v>2630</v>
      </c>
      <c r="C2761" s="119" t="s">
        <v>2545</v>
      </c>
      <c r="D2761" s="116" t="s">
        <v>2569</v>
      </c>
      <c r="E2761" s="227">
        <v>640000</v>
      </c>
      <c r="F2761" s="153" t="s">
        <v>2564</v>
      </c>
      <c r="G2761" s="176"/>
      <c r="H2761" s="7">
        <v>640000</v>
      </c>
    </row>
    <row r="2762" spans="1:8" ht="15.75" x14ac:dyDescent="0.25">
      <c r="A2762" s="153">
        <v>120</v>
      </c>
      <c r="B2762" s="153" t="s">
        <v>2631</v>
      </c>
      <c r="C2762" s="119" t="s">
        <v>2546</v>
      </c>
      <c r="D2762" s="116" t="s">
        <v>2569</v>
      </c>
      <c r="E2762" s="227">
        <v>640000</v>
      </c>
      <c r="F2762" s="153" t="s">
        <v>2564</v>
      </c>
      <c r="G2762" s="176"/>
      <c r="H2762" s="7">
        <v>640000</v>
      </c>
    </row>
    <row r="2763" spans="1:8" ht="15.75" x14ac:dyDescent="0.25">
      <c r="A2763" s="153">
        <v>121</v>
      </c>
      <c r="B2763" s="153" t="s">
        <v>2632</v>
      </c>
      <c r="C2763" s="119" t="s">
        <v>2547</v>
      </c>
      <c r="D2763" s="116" t="s">
        <v>2581</v>
      </c>
      <c r="E2763" s="227">
        <v>790000</v>
      </c>
      <c r="F2763" s="153" t="s">
        <v>2564</v>
      </c>
      <c r="G2763" s="176"/>
      <c r="H2763" s="7">
        <v>790000</v>
      </c>
    </row>
    <row r="2764" spans="1:8" ht="15.75" x14ac:dyDescent="0.25">
      <c r="A2764" s="153">
        <v>122</v>
      </c>
      <c r="B2764" s="153" t="s">
        <v>2633</v>
      </c>
      <c r="C2764" s="119" t="s">
        <v>2548</v>
      </c>
      <c r="D2764" s="116" t="s">
        <v>1848</v>
      </c>
      <c r="E2764" s="227">
        <v>150000</v>
      </c>
      <c r="F2764" s="153" t="s">
        <v>2564</v>
      </c>
      <c r="G2764" s="176"/>
      <c r="H2764" s="7">
        <v>150000</v>
      </c>
    </row>
    <row r="2765" spans="1:8" ht="15.75" x14ac:dyDescent="0.25">
      <c r="A2765" s="153">
        <v>123</v>
      </c>
      <c r="B2765" s="153" t="s">
        <v>2634</v>
      </c>
      <c r="C2765" s="119" t="s">
        <v>2549</v>
      </c>
      <c r="D2765" s="116" t="s">
        <v>2576</v>
      </c>
      <c r="E2765" s="227">
        <v>430000</v>
      </c>
      <c r="F2765" s="153" t="s">
        <v>2564</v>
      </c>
      <c r="G2765" s="176"/>
      <c r="H2765" s="7">
        <v>430000</v>
      </c>
    </row>
    <row r="2766" spans="1:8" ht="15.75" x14ac:dyDescent="0.25">
      <c r="A2766" s="153">
        <v>124</v>
      </c>
      <c r="B2766" s="153" t="s">
        <v>2635</v>
      </c>
      <c r="C2766" s="119" t="s">
        <v>2550</v>
      </c>
      <c r="D2766" s="116" t="s">
        <v>2576</v>
      </c>
      <c r="E2766" s="227">
        <v>430000</v>
      </c>
      <c r="F2766" s="153" t="s">
        <v>2564</v>
      </c>
      <c r="G2766" s="176"/>
      <c r="H2766" s="7">
        <v>430000</v>
      </c>
    </row>
    <row r="2767" spans="1:8" ht="15.75" x14ac:dyDescent="0.25">
      <c r="A2767" s="153">
        <v>125</v>
      </c>
      <c r="B2767" s="153" t="s">
        <v>2636</v>
      </c>
      <c r="C2767" s="119" t="s">
        <v>2551</v>
      </c>
      <c r="D2767" s="116" t="s">
        <v>2569</v>
      </c>
      <c r="E2767" s="227">
        <v>640000</v>
      </c>
      <c r="F2767" s="153" t="s">
        <v>2564</v>
      </c>
      <c r="G2767" s="176"/>
      <c r="H2767" s="7">
        <v>640000</v>
      </c>
    </row>
    <row r="2768" spans="1:8" ht="15.75" x14ac:dyDescent="0.25">
      <c r="A2768" s="153">
        <v>126</v>
      </c>
      <c r="B2768" s="153" t="s">
        <v>2637</v>
      </c>
      <c r="C2768" s="119" t="s">
        <v>2552</v>
      </c>
      <c r="D2768" s="116" t="s">
        <v>2576</v>
      </c>
      <c r="E2768" s="227">
        <v>430000</v>
      </c>
      <c r="F2768" s="153" t="s">
        <v>2564</v>
      </c>
      <c r="G2768" s="176"/>
      <c r="H2768" s="7">
        <v>430000</v>
      </c>
    </row>
    <row r="2769" spans="1:8" ht="15.75" x14ac:dyDescent="0.25">
      <c r="A2769" s="153">
        <v>127</v>
      </c>
      <c r="B2769" s="153" t="s">
        <v>2638</v>
      </c>
      <c r="C2769" s="119" t="s">
        <v>2553</v>
      </c>
      <c r="D2769" s="116" t="s">
        <v>2576</v>
      </c>
      <c r="E2769" s="227">
        <v>430000</v>
      </c>
      <c r="F2769" s="153" t="s">
        <v>2564</v>
      </c>
      <c r="G2769" s="176"/>
      <c r="H2769" s="7">
        <v>430000</v>
      </c>
    </row>
    <row r="2770" spans="1:8" ht="15.75" x14ac:dyDescent="0.25">
      <c r="A2770" s="153">
        <v>128</v>
      </c>
      <c r="B2770" s="153" t="s">
        <v>2639</v>
      </c>
      <c r="C2770" s="119" t="s">
        <v>2554</v>
      </c>
      <c r="D2770" s="116" t="s">
        <v>2576</v>
      </c>
      <c r="E2770" s="227">
        <v>430000</v>
      </c>
      <c r="F2770" s="153" t="s">
        <v>2564</v>
      </c>
      <c r="G2770" s="176"/>
      <c r="H2770" s="7">
        <v>430000</v>
      </c>
    </row>
    <row r="2771" spans="1:8" ht="15.75" x14ac:dyDescent="0.25">
      <c r="A2771" s="153">
        <v>129</v>
      </c>
      <c r="B2771" s="153" t="s">
        <v>2640</v>
      </c>
      <c r="C2771" s="119" t="s">
        <v>2555</v>
      </c>
      <c r="D2771" s="116" t="s">
        <v>2576</v>
      </c>
      <c r="E2771" s="227">
        <v>430000</v>
      </c>
      <c r="F2771" s="153" t="s">
        <v>2564</v>
      </c>
      <c r="G2771" s="176"/>
      <c r="H2771" s="7">
        <v>430000</v>
      </c>
    </row>
    <row r="2772" spans="1:8" ht="15.75" x14ac:dyDescent="0.25">
      <c r="A2772" s="153">
        <v>130</v>
      </c>
      <c r="B2772" s="153" t="s">
        <v>2641</v>
      </c>
      <c r="C2772" s="119" t="s">
        <v>2556</v>
      </c>
      <c r="D2772" s="116" t="s">
        <v>2569</v>
      </c>
      <c r="E2772" s="227">
        <v>640000</v>
      </c>
      <c r="F2772" s="153" t="s">
        <v>2564</v>
      </c>
      <c r="G2772" s="176"/>
      <c r="H2772" s="7">
        <v>640000</v>
      </c>
    </row>
    <row r="2773" spans="1:8" ht="15.75" x14ac:dyDescent="0.25">
      <c r="A2773" s="153">
        <v>131</v>
      </c>
      <c r="B2773" s="153" t="s">
        <v>2642</v>
      </c>
      <c r="C2773" s="119" t="s">
        <v>2557</v>
      </c>
      <c r="D2773" s="116" t="s">
        <v>2569</v>
      </c>
      <c r="E2773" s="227">
        <v>640000</v>
      </c>
      <c r="F2773" s="153" t="s">
        <v>2564</v>
      </c>
      <c r="G2773" s="176"/>
      <c r="H2773" s="7">
        <v>640000</v>
      </c>
    </row>
    <row r="2774" spans="1:8" ht="15.75" x14ac:dyDescent="0.25">
      <c r="A2774" s="153">
        <v>132</v>
      </c>
      <c r="B2774" s="153" t="s">
        <v>2643</v>
      </c>
      <c r="C2774" s="119" t="s">
        <v>2558</v>
      </c>
      <c r="D2774" s="116" t="s">
        <v>2569</v>
      </c>
      <c r="E2774" s="227">
        <v>640000</v>
      </c>
      <c r="F2774" s="153" t="s">
        <v>2564</v>
      </c>
      <c r="G2774" s="176"/>
      <c r="H2774" s="7">
        <v>640000</v>
      </c>
    </row>
    <row r="2775" spans="1:8" ht="15.75" x14ac:dyDescent="0.25">
      <c r="A2775" s="153">
        <v>133</v>
      </c>
      <c r="B2775" s="153" t="s">
        <v>2644</v>
      </c>
      <c r="C2775" s="119" t="s">
        <v>2559</v>
      </c>
      <c r="D2775" s="116" t="s">
        <v>1848</v>
      </c>
      <c r="E2775" s="227">
        <v>150000</v>
      </c>
      <c r="F2775" s="153" t="s">
        <v>2564</v>
      </c>
      <c r="G2775" s="176"/>
      <c r="H2775" s="7">
        <v>150000</v>
      </c>
    </row>
    <row r="2776" spans="1:8" ht="15.75" x14ac:dyDescent="0.25">
      <c r="A2776" s="153">
        <v>134</v>
      </c>
      <c r="B2776" s="153" t="s">
        <v>2645</v>
      </c>
      <c r="C2776" s="119" t="s">
        <v>2548</v>
      </c>
      <c r="D2776" s="116" t="s">
        <v>2576</v>
      </c>
      <c r="E2776" s="227">
        <v>430000</v>
      </c>
      <c r="F2776" s="153" t="s">
        <v>2564</v>
      </c>
      <c r="G2776" s="176"/>
      <c r="H2776" s="7">
        <v>430000</v>
      </c>
    </row>
    <row r="2777" spans="1:8" ht="15.75" x14ac:dyDescent="0.25">
      <c r="A2777" s="153">
        <v>135</v>
      </c>
      <c r="B2777" s="153" t="s">
        <v>2646</v>
      </c>
      <c r="C2777" s="119" t="s">
        <v>2560</v>
      </c>
      <c r="D2777" s="116" t="s">
        <v>1848</v>
      </c>
      <c r="E2777" s="227">
        <v>150000</v>
      </c>
      <c r="F2777" s="153" t="s">
        <v>2564</v>
      </c>
      <c r="G2777" s="176"/>
      <c r="H2777" s="7">
        <v>150000</v>
      </c>
    </row>
    <row r="2778" spans="1:8" ht="15.75" x14ac:dyDescent="0.25">
      <c r="A2778" s="153">
        <v>136</v>
      </c>
      <c r="B2778" s="153" t="s">
        <v>2647</v>
      </c>
      <c r="C2778" s="119" t="s">
        <v>2561</v>
      </c>
      <c r="D2778" s="116" t="s">
        <v>1848</v>
      </c>
      <c r="E2778" s="227">
        <v>150000</v>
      </c>
      <c r="F2778" s="153" t="s">
        <v>2564</v>
      </c>
      <c r="G2778" s="176"/>
      <c r="H2778" s="7">
        <v>150000</v>
      </c>
    </row>
    <row r="2779" spans="1:8" ht="15.75" x14ac:dyDescent="0.25">
      <c r="A2779" s="153">
        <v>137</v>
      </c>
      <c r="B2779" s="153" t="s">
        <v>2648</v>
      </c>
      <c r="C2779" s="119" t="s">
        <v>2562</v>
      </c>
      <c r="D2779" s="116" t="s">
        <v>2576</v>
      </c>
      <c r="E2779" s="227">
        <v>430000</v>
      </c>
      <c r="F2779" s="153" t="s">
        <v>2564</v>
      </c>
      <c r="G2779" s="176"/>
      <c r="H2779" s="7">
        <v>430000</v>
      </c>
    </row>
    <row r="2780" spans="1:8" x14ac:dyDescent="0.25">
      <c r="A2780" s="153">
        <v>138</v>
      </c>
      <c r="B2780" s="153" t="s">
        <v>2649</v>
      </c>
      <c r="C2780" s="119" t="s">
        <v>2563</v>
      </c>
      <c r="D2780" s="116" t="s">
        <v>1848</v>
      </c>
      <c r="E2780" s="227">
        <v>150000</v>
      </c>
      <c r="F2780" s="153" t="s">
        <v>2564</v>
      </c>
      <c r="G2780" s="122">
        <v>150000</v>
      </c>
    </row>
    <row r="2781" spans="1:8" x14ac:dyDescent="0.25">
      <c r="A2781" s="153">
        <v>410</v>
      </c>
      <c r="B2781" s="153" t="s">
        <v>2669</v>
      </c>
      <c r="C2781" s="119" t="s">
        <v>2653</v>
      </c>
      <c r="D2781" s="116" t="s">
        <v>1848</v>
      </c>
      <c r="E2781" s="227">
        <v>150000</v>
      </c>
      <c r="F2781" s="164" t="s">
        <v>2564</v>
      </c>
      <c r="G2781" s="122">
        <v>150000</v>
      </c>
    </row>
    <row r="2782" spans="1:8" x14ac:dyDescent="0.25">
      <c r="A2782" s="153">
        <v>411</v>
      </c>
      <c r="B2782" s="153" t="s">
        <v>2670</v>
      </c>
      <c r="C2782" s="119" t="s">
        <v>2654</v>
      </c>
      <c r="D2782" s="116" t="s">
        <v>1848</v>
      </c>
      <c r="E2782" s="227">
        <v>150000</v>
      </c>
      <c r="F2782" s="164" t="s">
        <v>2564</v>
      </c>
      <c r="G2782" s="122">
        <v>150000</v>
      </c>
    </row>
    <row r="2783" spans="1:8" x14ac:dyDescent="0.25">
      <c r="A2783" s="153">
        <v>412</v>
      </c>
      <c r="B2783" s="153" t="s">
        <v>2671</v>
      </c>
      <c r="C2783" s="119" t="s">
        <v>2655</v>
      </c>
      <c r="D2783" s="116" t="s">
        <v>1848</v>
      </c>
      <c r="E2783" s="227">
        <v>150000</v>
      </c>
      <c r="F2783" s="164" t="s">
        <v>2564</v>
      </c>
      <c r="G2783" s="122">
        <v>150000</v>
      </c>
    </row>
    <row r="2784" spans="1:8" x14ac:dyDescent="0.25">
      <c r="A2784" s="153">
        <v>413</v>
      </c>
      <c r="B2784" s="153" t="s">
        <v>2672</v>
      </c>
      <c r="C2784" s="119" t="s">
        <v>2656</v>
      </c>
      <c r="D2784" s="116" t="s">
        <v>1848</v>
      </c>
      <c r="E2784" s="227">
        <v>150000</v>
      </c>
      <c r="F2784" s="164" t="s">
        <v>2564</v>
      </c>
      <c r="G2784" s="122">
        <v>150000</v>
      </c>
    </row>
    <row r="2785" spans="1:8" x14ac:dyDescent="0.25">
      <c r="A2785" s="153">
        <v>414</v>
      </c>
      <c r="B2785" s="153" t="s">
        <v>2673</v>
      </c>
      <c r="C2785" s="119" t="s">
        <v>2657</v>
      </c>
      <c r="D2785" s="116" t="s">
        <v>1848</v>
      </c>
      <c r="E2785" s="227">
        <v>600000</v>
      </c>
      <c r="F2785" s="164" t="s">
        <v>2703</v>
      </c>
      <c r="G2785" s="122">
        <v>600000</v>
      </c>
    </row>
    <row r="2786" spans="1:8" x14ac:dyDescent="0.25">
      <c r="A2786" s="153">
        <v>415</v>
      </c>
      <c r="B2786" s="153" t="s">
        <v>2674</v>
      </c>
      <c r="C2786" s="119" t="s">
        <v>2658</v>
      </c>
      <c r="D2786" s="116" t="s">
        <v>1848</v>
      </c>
      <c r="E2786" s="227">
        <v>150000</v>
      </c>
      <c r="F2786" s="164" t="s">
        <v>2564</v>
      </c>
      <c r="G2786" s="122">
        <v>150000</v>
      </c>
    </row>
    <row r="2787" spans="1:8" x14ac:dyDescent="0.25">
      <c r="A2787" s="153">
        <v>416</v>
      </c>
      <c r="B2787" s="153" t="s">
        <v>2675</v>
      </c>
      <c r="C2787" s="119" t="s">
        <v>2659</v>
      </c>
      <c r="D2787" s="116" t="s">
        <v>2695</v>
      </c>
      <c r="E2787" s="227">
        <v>450000</v>
      </c>
      <c r="F2787" s="164" t="s">
        <v>2564</v>
      </c>
      <c r="G2787" s="122">
        <v>450000</v>
      </c>
    </row>
    <row r="2788" spans="1:8" x14ac:dyDescent="0.25">
      <c r="A2788" s="153">
        <v>417</v>
      </c>
      <c r="B2788" s="153" t="s">
        <v>2676</v>
      </c>
      <c r="C2788" s="119" t="s">
        <v>2660</v>
      </c>
      <c r="D2788" s="116" t="s">
        <v>2696</v>
      </c>
      <c r="E2788" s="227">
        <v>450000</v>
      </c>
      <c r="F2788" s="164" t="s">
        <v>2564</v>
      </c>
      <c r="G2788" s="122">
        <v>450000</v>
      </c>
    </row>
    <row r="2789" spans="1:8" x14ac:dyDescent="0.25">
      <c r="A2789" s="153">
        <v>418</v>
      </c>
      <c r="B2789" s="153" t="s">
        <v>2677</v>
      </c>
      <c r="C2789" s="119" t="s">
        <v>2661</v>
      </c>
      <c r="D2789" s="116" t="s">
        <v>1848</v>
      </c>
      <c r="E2789" s="227">
        <v>150000</v>
      </c>
      <c r="F2789" s="164" t="s">
        <v>2564</v>
      </c>
      <c r="G2789" s="122">
        <v>150000</v>
      </c>
    </row>
    <row r="2790" spans="1:8" x14ac:dyDescent="0.25">
      <c r="A2790" s="153">
        <v>419</v>
      </c>
      <c r="B2790" s="153" t="s">
        <v>2678</v>
      </c>
      <c r="C2790" s="119" t="s">
        <v>2662</v>
      </c>
      <c r="D2790" s="116" t="s">
        <v>2684</v>
      </c>
      <c r="E2790" s="227">
        <v>300000</v>
      </c>
      <c r="F2790" s="164" t="s">
        <v>2564</v>
      </c>
      <c r="G2790" s="122">
        <v>300000</v>
      </c>
    </row>
    <row r="2791" spans="1:8" x14ac:dyDescent="0.25">
      <c r="A2791" s="153">
        <v>420</v>
      </c>
      <c r="B2791" s="153" t="s">
        <v>2679</v>
      </c>
      <c r="C2791" s="119" t="s">
        <v>2663</v>
      </c>
      <c r="D2791" s="116" t="s">
        <v>1848</v>
      </c>
      <c r="E2791" s="227">
        <v>150000</v>
      </c>
      <c r="F2791" s="164" t="s">
        <v>2564</v>
      </c>
      <c r="G2791" s="122">
        <v>150000</v>
      </c>
    </row>
    <row r="2792" spans="1:8" x14ac:dyDescent="0.25">
      <c r="A2792" s="153">
        <v>421</v>
      </c>
      <c r="B2792" s="153" t="s">
        <v>2680</v>
      </c>
      <c r="C2792" s="119" t="s">
        <v>2664</v>
      </c>
      <c r="D2792" s="116" t="s">
        <v>2565</v>
      </c>
      <c r="E2792" s="227">
        <v>430000</v>
      </c>
      <c r="F2792" s="164" t="s">
        <v>2564</v>
      </c>
      <c r="G2792" s="122">
        <v>430000</v>
      </c>
    </row>
    <row r="2793" spans="1:8" x14ac:dyDescent="0.25">
      <c r="A2793" s="153">
        <v>422</v>
      </c>
      <c r="B2793" s="153" t="s">
        <v>2681</v>
      </c>
      <c r="C2793" s="119" t="s">
        <v>2665</v>
      </c>
      <c r="D2793" s="116" t="s">
        <v>1848</v>
      </c>
      <c r="E2793" s="227">
        <v>150000</v>
      </c>
      <c r="F2793" s="164" t="s">
        <v>2564</v>
      </c>
      <c r="G2793" s="122">
        <v>150000</v>
      </c>
    </row>
    <row r="2794" spans="1:8" x14ac:dyDescent="0.25">
      <c r="A2794" s="153">
        <v>423</v>
      </c>
      <c r="B2794" s="153" t="s">
        <v>2682</v>
      </c>
      <c r="C2794" s="119" t="s">
        <v>2666</v>
      </c>
      <c r="D2794" s="116" t="s">
        <v>2667</v>
      </c>
      <c r="E2794" s="227">
        <v>400000</v>
      </c>
      <c r="F2794" s="164" t="s">
        <v>2564</v>
      </c>
      <c r="G2794" s="122">
        <v>400000</v>
      </c>
    </row>
    <row r="2795" spans="1:8" x14ac:dyDescent="0.25">
      <c r="A2795" s="153">
        <v>424</v>
      </c>
      <c r="B2795" s="153" t="s">
        <v>2683</v>
      </c>
      <c r="C2795" s="119" t="s">
        <v>2668</v>
      </c>
      <c r="D2795" s="116" t="s">
        <v>2667</v>
      </c>
      <c r="E2795" s="227">
        <v>400000</v>
      </c>
      <c r="F2795" s="164" t="s">
        <v>2564</v>
      </c>
      <c r="G2795" s="122">
        <v>400000</v>
      </c>
    </row>
    <row r="2796" spans="1:8" ht="15.75" x14ac:dyDescent="0.25">
      <c r="A2796" s="298" t="s">
        <v>330</v>
      </c>
      <c r="B2796" s="299"/>
      <c r="C2796" s="299"/>
      <c r="D2796" s="300"/>
      <c r="E2796" s="225">
        <f>SUM(E2643:E2795)</f>
        <v>55600000</v>
      </c>
      <c r="F2796" s="8"/>
      <c r="G2796" s="54">
        <f>SUM(G2643:G2795)</f>
        <v>30145000</v>
      </c>
      <c r="H2796" s="123">
        <f>SUM(H2643:H2795)</f>
        <v>25455000</v>
      </c>
    </row>
    <row r="2797" spans="1:8" ht="15.75" x14ac:dyDescent="0.25">
      <c r="A2797" s="301" t="s">
        <v>2704</v>
      </c>
      <c r="B2797" s="302"/>
      <c r="C2797" s="302"/>
      <c r="D2797" s="302"/>
      <c r="E2797" s="344"/>
      <c r="F2797" s="303"/>
    </row>
    <row r="2798" spans="1:8" ht="15.75" x14ac:dyDescent="0.25">
      <c r="A2798" s="9"/>
      <c r="B2798" s="9"/>
      <c r="C2798" s="9"/>
      <c r="D2798" s="9"/>
      <c r="E2798" s="228"/>
      <c r="F2798" s="9"/>
    </row>
    <row r="2799" spans="1:8" ht="15.75" x14ac:dyDescent="0.25">
      <c r="A2799" s="304" t="s">
        <v>2705</v>
      </c>
      <c r="B2799" s="304"/>
      <c r="C2799" s="304"/>
      <c r="D2799" s="304"/>
      <c r="E2799" s="334"/>
      <c r="F2799" s="304"/>
    </row>
    <row r="2800" spans="1:8" ht="15.75" x14ac:dyDescent="0.25">
      <c r="A2800" s="305" t="s">
        <v>9</v>
      </c>
      <c r="B2800" s="305"/>
      <c r="C2800" s="305"/>
      <c r="D2800" s="305" t="s">
        <v>10</v>
      </c>
      <c r="E2800" s="333"/>
      <c r="F2800" s="305"/>
    </row>
    <row r="2801" spans="1:6" ht="15.75" x14ac:dyDescent="0.25">
      <c r="A2801" s="1"/>
      <c r="B2801" s="1"/>
      <c r="C2801" s="1"/>
      <c r="D2801" s="1"/>
      <c r="E2801" s="209"/>
      <c r="F2801" s="10"/>
    </row>
    <row r="2802" spans="1:6" ht="15.75" x14ac:dyDescent="0.25">
      <c r="A2802" s="1"/>
      <c r="B2802" s="1"/>
      <c r="C2802" s="1"/>
      <c r="D2802" s="1"/>
      <c r="E2802" s="209"/>
      <c r="F2802" s="10"/>
    </row>
    <row r="2803" spans="1:6" ht="15.75" x14ac:dyDescent="0.25">
      <c r="A2803" s="1"/>
      <c r="B2803" s="1"/>
      <c r="C2803" s="1"/>
      <c r="D2803" s="1"/>
      <c r="E2803" s="209"/>
      <c r="F2803" s="10"/>
    </row>
    <row r="2804" spans="1:6" ht="15.75" x14ac:dyDescent="0.25">
      <c r="A2804" s="1"/>
      <c r="B2804" s="1"/>
      <c r="C2804" s="1"/>
      <c r="D2804" s="1"/>
      <c r="E2804" s="209"/>
      <c r="F2804" s="10"/>
    </row>
    <row r="2805" spans="1:6" ht="15.75" x14ac:dyDescent="0.25">
      <c r="A2805" s="305" t="s">
        <v>11</v>
      </c>
      <c r="B2805" s="305"/>
      <c r="C2805" s="305"/>
      <c r="D2805" s="305" t="s">
        <v>12</v>
      </c>
      <c r="E2805" s="333"/>
      <c r="F2805" s="305"/>
    </row>
    <row r="2806" spans="1:6" ht="15.75" x14ac:dyDescent="0.25">
      <c r="A2806" s="106"/>
      <c r="B2806" s="106"/>
      <c r="C2806" s="106"/>
      <c r="D2806" s="106"/>
      <c r="E2806" s="229"/>
      <c r="F2806" s="106"/>
    </row>
    <row r="2807" spans="1:6" ht="15.75" x14ac:dyDescent="0.25">
      <c r="A2807" s="106"/>
      <c r="B2807" s="106"/>
      <c r="C2807" s="106"/>
      <c r="D2807" s="106"/>
      <c r="E2807" s="229"/>
      <c r="F2807" s="106"/>
    </row>
    <row r="2808" spans="1:6" x14ac:dyDescent="0.25">
      <c r="B2808" s="297" t="s">
        <v>183</v>
      </c>
      <c r="C2808" s="297"/>
    </row>
    <row r="2809" spans="1:6" x14ac:dyDescent="0.25">
      <c r="B2809" s="105" t="s">
        <v>2301</v>
      </c>
      <c r="C2809" s="105"/>
    </row>
    <row r="2810" spans="1:6" x14ac:dyDescent="0.25">
      <c r="B2810" s="105" t="s">
        <v>2686</v>
      </c>
      <c r="C2810" s="105"/>
    </row>
    <row r="2811" spans="1:6" x14ac:dyDescent="0.25">
      <c r="B2811" s="105" t="s">
        <v>2687</v>
      </c>
      <c r="C2811" s="105"/>
      <c r="D2811" s="105"/>
    </row>
    <row r="2812" spans="1:6" x14ac:dyDescent="0.25">
      <c r="B2812" s="297" t="s">
        <v>2902</v>
      </c>
      <c r="C2812" s="297"/>
    </row>
    <row r="2813" spans="1:6" x14ac:dyDescent="0.25">
      <c r="B2813" s="105" t="s">
        <v>2689</v>
      </c>
      <c r="C2813" s="105"/>
    </row>
    <row r="2814" spans="1:6" x14ac:dyDescent="0.25">
      <c r="B2814" s="105" t="s">
        <v>2903</v>
      </c>
      <c r="C2814" s="105"/>
    </row>
    <row r="2815" spans="1:6" x14ac:dyDescent="0.25">
      <c r="B2815" s="105" t="s">
        <v>2904</v>
      </c>
      <c r="C2815" s="105"/>
    </row>
    <row r="2816" spans="1:6" x14ac:dyDescent="0.25">
      <c r="B2816" s="105" t="s">
        <v>2138</v>
      </c>
    </row>
    <row r="2817" spans="2:3" x14ac:dyDescent="0.25">
      <c r="B2817" s="105" t="s">
        <v>2692</v>
      </c>
      <c r="C2817" s="105"/>
    </row>
    <row r="2818" spans="2:3" x14ac:dyDescent="0.25">
      <c r="B2818" s="105"/>
      <c r="C2818" s="105"/>
    </row>
  </sheetData>
  <mergeCells count="167">
    <mergeCell ref="A2058:D2058"/>
    <mergeCell ref="A2059:F2059"/>
    <mergeCell ref="B2066:C2066"/>
    <mergeCell ref="A2060:F2060"/>
    <mergeCell ref="A2061:C2061"/>
    <mergeCell ref="D2061:F2061"/>
    <mergeCell ref="A2065:C2065"/>
    <mergeCell ref="D2065:F2065"/>
    <mergeCell ref="A1561:F1561"/>
    <mergeCell ref="A1562:F1562"/>
    <mergeCell ref="A1563:F1563"/>
    <mergeCell ref="A1857:D1857"/>
    <mergeCell ref="A1858:F1858"/>
    <mergeCell ref="A1859:F1859"/>
    <mergeCell ref="A1860:C1860"/>
    <mergeCell ref="D1860:F1860"/>
    <mergeCell ref="A1866:C1866"/>
    <mergeCell ref="D1866:F1866"/>
    <mergeCell ref="B1867:C1867"/>
    <mergeCell ref="D1870:F1870"/>
    <mergeCell ref="A1871:C1871"/>
    <mergeCell ref="D1871:F1871"/>
    <mergeCell ref="D1869:F1869"/>
    <mergeCell ref="D1868:F1868"/>
    <mergeCell ref="A2391:F2391"/>
    <mergeCell ref="A2392:F2392"/>
    <mergeCell ref="A2394:F2394"/>
    <mergeCell ref="A2494:D2494"/>
    <mergeCell ref="A2495:F2495"/>
    <mergeCell ref="B2506:C2506"/>
    <mergeCell ref="B2509:C2509"/>
    <mergeCell ref="A2497:F2497"/>
    <mergeCell ref="A2498:C2498"/>
    <mergeCell ref="D2498:F2498"/>
    <mergeCell ref="A2503:C2503"/>
    <mergeCell ref="D2503:F2503"/>
    <mergeCell ref="B2629:C2629"/>
    <mergeCell ref="B2632:C2632"/>
    <mergeCell ref="B2812:C2812"/>
    <mergeCell ref="A2637:F2637"/>
    <mergeCell ref="A2638:F2638"/>
    <mergeCell ref="A2640:F2640"/>
    <mergeCell ref="A2796:D2796"/>
    <mergeCell ref="A2797:F2797"/>
    <mergeCell ref="A2799:F2799"/>
    <mergeCell ref="A2800:C2800"/>
    <mergeCell ref="D2800:F2800"/>
    <mergeCell ref="A2805:C2805"/>
    <mergeCell ref="D2805:F2805"/>
    <mergeCell ref="B2808:C2808"/>
    <mergeCell ref="A2521:F2521"/>
    <mergeCell ref="A2522:F2522"/>
    <mergeCell ref="A2524:F2524"/>
    <mergeCell ref="A2626:C2626"/>
    <mergeCell ref="D2626:F2626"/>
    <mergeCell ref="A2617:D2617"/>
    <mergeCell ref="A2618:F2618"/>
    <mergeCell ref="A2620:F2620"/>
    <mergeCell ref="A2621:C2621"/>
    <mergeCell ref="D2621:F2621"/>
    <mergeCell ref="B2383:C2383"/>
    <mergeCell ref="A2371:F2371"/>
    <mergeCell ref="A2372:C2372"/>
    <mergeCell ref="D2372:F2372"/>
    <mergeCell ref="A2377:C2377"/>
    <mergeCell ref="D2377:F2377"/>
    <mergeCell ref="A2279:F2279"/>
    <mergeCell ref="A2280:F2280"/>
    <mergeCell ref="A2282:F2282"/>
    <mergeCell ref="A2368:D2368"/>
    <mergeCell ref="A2369:F2369"/>
    <mergeCell ref="A1292:F1292"/>
    <mergeCell ref="A1293:F1293"/>
    <mergeCell ref="A1294:F1294"/>
    <mergeCell ref="A1536:D1536"/>
    <mergeCell ref="A1537:F1537"/>
    <mergeCell ref="A2069:C2069"/>
    <mergeCell ref="D2068:F2068"/>
    <mergeCell ref="D2069:F2069"/>
    <mergeCell ref="B2380:C2380"/>
    <mergeCell ref="A2122:F2122"/>
    <mergeCell ref="A2123:F2123"/>
    <mergeCell ref="A2125:F2125"/>
    <mergeCell ref="A2225:D2225"/>
    <mergeCell ref="A2226:F2226"/>
    <mergeCell ref="B2237:C2237"/>
    <mergeCell ref="B2241:C2241"/>
    <mergeCell ref="A2228:F2228"/>
    <mergeCell ref="A2229:C2229"/>
    <mergeCell ref="D2229:F2229"/>
    <mergeCell ref="A2234:C2234"/>
    <mergeCell ref="D2234:F2234"/>
    <mergeCell ref="A1970:F1970"/>
    <mergeCell ref="A1971:F1971"/>
    <mergeCell ref="A1972:F1972"/>
    <mergeCell ref="B1546:C1546"/>
    <mergeCell ref="D1547:F1547"/>
    <mergeCell ref="D1548:F1548"/>
    <mergeCell ref="D1549:F1549"/>
    <mergeCell ref="A1550:C1550"/>
    <mergeCell ref="D1550:F1550"/>
    <mergeCell ref="A1538:F1538"/>
    <mergeCell ref="A1539:C1539"/>
    <mergeCell ref="D1539:F1539"/>
    <mergeCell ref="A1545:C1545"/>
    <mergeCell ref="D1545:F1545"/>
    <mergeCell ref="B1236:C1236"/>
    <mergeCell ref="D1237:F1237"/>
    <mergeCell ref="D1238:F1238"/>
    <mergeCell ref="D1239:F1239"/>
    <mergeCell ref="A1240:C1240"/>
    <mergeCell ref="D1240:F1240"/>
    <mergeCell ref="A1026:F1026"/>
    <mergeCell ref="A1027:F1027"/>
    <mergeCell ref="A1029:F1029"/>
    <mergeCell ref="A1227:D1227"/>
    <mergeCell ref="A1228:F1228"/>
    <mergeCell ref="A1229:F1229"/>
    <mergeCell ref="A1230:C1230"/>
    <mergeCell ref="D1230:F1230"/>
    <mergeCell ref="A1235:C1235"/>
    <mergeCell ref="D1235:F1235"/>
    <mergeCell ref="B871:C871"/>
    <mergeCell ref="D872:F872"/>
    <mergeCell ref="D873:F873"/>
    <mergeCell ref="D874:F874"/>
    <mergeCell ref="A875:C875"/>
    <mergeCell ref="D875:F875"/>
    <mergeCell ref="A482:F482"/>
    <mergeCell ref="A483:F483"/>
    <mergeCell ref="A485:F485"/>
    <mergeCell ref="A862:D862"/>
    <mergeCell ref="A863:F863"/>
    <mergeCell ref="A864:F864"/>
    <mergeCell ref="A865:C865"/>
    <mergeCell ref="D865:F865"/>
    <mergeCell ref="A870:C870"/>
    <mergeCell ref="D870:F870"/>
    <mergeCell ref="B442:C442"/>
    <mergeCell ref="D443:F443"/>
    <mergeCell ref="A445:C445"/>
    <mergeCell ref="D445:F445"/>
    <mergeCell ref="A447:C447"/>
    <mergeCell ref="A264:F264"/>
    <mergeCell ref="A265:F265"/>
    <mergeCell ref="A267:F267"/>
    <mergeCell ref="A432:D432"/>
    <mergeCell ref="A433:F433"/>
    <mergeCell ref="A434:F434"/>
    <mergeCell ref="A435:C435"/>
    <mergeCell ref="D435:F435"/>
    <mergeCell ref="A440:C440"/>
    <mergeCell ref="D440:F440"/>
    <mergeCell ref="B226:C226"/>
    <mergeCell ref="D228:F228"/>
    <mergeCell ref="A231:C231"/>
    <mergeCell ref="D231:F231"/>
    <mergeCell ref="A1:F1"/>
    <mergeCell ref="A2:F2"/>
    <mergeCell ref="A4:F4"/>
    <mergeCell ref="A216:D216"/>
    <mergeCell ref="A217:F217"/>
    <mergeCell ref="A218:F218"/>
    <mergeCell ref="A219:C219"/>
    <mergeCell ref="D219:F219"/>
    <mergeCell ref="A224:C224"/>
    <mergeCell ref="D224:F224"/>
  </mergeCells>
  <pageMargins left="0.19685039370078741" right="0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2018-12-10T07:34:11Z</cp:lastPrinted>
  <dcterms:created xsi:type="dcterms:W3CDTF">2017-11-11T06:18:27Z</dcterms:created>
  <dcterms:modified xsi:type="dcterms:W3CDTF">2018-12-10T12:30:22Z</dcterms:modified>
</cp:coreProperties>
</file>